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67f3662cdac4c8d0/Desktop/Training Platofrm/"/>
    </mc:Choice>
  </mc:AlternateContent>
  <xr:revisionPtr revIDLastSave="1105" documentId="11_F1DF4629EE589BBE73D75A23FBAA4BF257123F00" xr6:coauthVersionLast="47" xr6:coauthVersionMax="47" xr10:uidLastSave="{92CBAF96-1292-48BD-9B5A-44C21CA2F2CE}"/>
  <bookViews>
    <workbookView xWindow="-120" yWindow="-120" windowWidth="29040" windowHeight="15720" tabRatio="500" activeTab="1" xr2:uid="{00000000-000D-0000-FFFF-FFFF00000000}"/>
  </bookViews>
  <sheets>
    <sheet name="Claude Log" sheetId="3" r:id="rId1"/>
    <sheet name="Dashboard" sheetId="2" r:id="rId2"/>
    <sheet name="P&amp;L Analysis" sheetId="1"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4" i="2" l="1"/>
  <c r="G93" i="2"/>
  <c r="G92" i="2"/>
  <c r="G91" i="2"/>
  <c r="G90" i="2"/>
  <c r="G89" i="2"/>
  <c r="D62" i="2"/>
  <c r="C62" i="2"/>
  <c r="E61" i="2"/>
  <c r="D61" i="2"/>
  <c r="C61" i="2"/>
  <c r="E60" i="2"/>
  <c r="D60" i="2"/>
  <c r="C60" i="2"/>
  <c r="E59" i="2"/>
  <c r="D59" i="2"/>
  <c r="C59" i="2"/>
  <c r="E58" i="2"/>
  <c r="D58" i="2"/>
  <c r="C58" i="2"/>
  <c r="E57" i="2"/>
  <c r="D57" i="2"/>
  <c r="C57" i="2"/>
  <c r="E56" i="2"/>
  <c r="D56" i="2"/>
  <c r="C56" i="2"/>
  <c r="E55" i="2"/>
  <c r="D55" i="2"/>
  <c r="C55" i="2"/>
  <c r="E54" i="2"/>
  <c r="D54" i="2"/>
  <c r="C54" i="2"/>
  <c r="E53" i="2"/>
  <c r="D53" i="2"/>
  <c r="C53" i="2"/>
  <c r="E52" i="2"/>
  <c r="D52" i="2"/>
  <c r="C52" i="2"/>
  <c r="E51" i="2"/>
  <c r="D51" i="2"/>
  <c r="C51" i="2"/>
  <c r="C39" i="2"/>
  <c r="C38" i="2"/>
  <c r="C37" i="2"/>
  <c r="C36" i="2"/>
  <c r="C35" i="2"/>
  <c r="M17" i="2"/>
  <c r="L17" i="2"/>
  <c r="K17" i="2"/>
  <c r="J17" i="2"/>
  <c r="I17" i="2"/>
  <c r="H17" i="2"/>
  <c r="G17" i="2"/>
  <c r="F17" i="2"/>
  <c r="E17" i="2"/>
  <c r="D17" i="2"/>
  <c r="C17" i="2"/>
  <c r="B17" i="2"/>
  <c r="M16" i="2"/>
  <c r="L16" i="2"/>
  <c r="K16" i="2"/>
  <c r="J16" i="2"/>
  <c r="I16" i="2"/>
  <c r="H16" i="2"/>
  <c r="G16" i="2"/>
  <c r="F16" i="2"/>
  <c r="E16" i="2"/>
  <c r="D16" i="2"/>
  <c r="C16" i="2"/>
  <c r="B16" i="2"/>
  <c r="M15" i="2"/>
  <c r="L15" i="2"/>
  <c r="K15" i="2"/>
  <c r="J15" i="2"/>
  <c r="I15" i="2"/>
  <c r="H15" i="2"/>
  <c r="G15" i="2"/>
  <c r="F15" i="2"/>
  <c r="E15" i="2"/>
  <c r="D15" i="2"/>
  <c r="C15" i="2"/>
  <c r="B15" i="2"/>
  <c r="H10" i="2"/>
  <c r="F10" i="2"/>
  <c r="D10" i="2"/>
  <c r="B10" i="2"/>
  <c r="H7" i="2"/>
  <c r="F7" i="2"/>
  <c r="D7" i="2"/>
  <c r="B7" i="2"/>
  <c r="M32" i="1"/>
  <c r="L32" i="1"/>
  <c r="K32" i="1"/>
  <c r="J32" i="1"/>
  <c r="I32" i="1"/>
  <c r="H32" i="1"/>
  <c r="G32" i="1"/>
  <c r="F32" i="1"/>
  <c r="E32" i="1"/>
  <c r="D32" i="1"/>
  <c r="C32" i="1"/>
  <c r="B32" i="1"/>
  <c r="N31" i="1"/>
  <c r="N30" i="1"/>
  <c r="N29" i="1"/>
  <c r="N28" i="1"/>
  <c r="N27" i="1"/>
  <c r="N26" i="1"/>
  <c r="N25" i="1"/>
  <c r="N24" i="1"/>
  <c r="N23" i="1"/>
  <c r="N22" i="1"/>
  <c r="N21" i="1"/>
  <c r="N32" i="1" s="1"/>
  <c r="E18" i="1"/>
  <c r="E33" i="1" s="1"/>
  <c r="D18" i="1"/>
  <c r="D33" i="1" s="1"/>
  <c r="M17" i="1"/>
  <c r="L17" i="1"/>
  <c r="K17" i="1"/>
  <c r="J17" i="1"/>
  <c r="I17" i="1"/>
  <c r="H17" i="1"/>
  <c r="G17" i="1"/>
  <c r="F17" i="1"/>
  <c r="E17" i="1"/>
  <c r="D17" i="1"/>
  <c r="C17" i="1"/>
  <c r="B17" i="1"/>
  <c r="N16" i="1"/>
  <c r="N15" i="1"/>
  <c r="N14" i="1"/>
  <c r="N17" i="1" s="1"/>
  <c r="M11" i="1"/>
  <c r="M18" i="1" s="1"/>
  <c r="M33" i="1" s="1"/>
  <c r="L11" i="1"/>
  <c r="L18" i="1" s="1"/>
  <c r="L33" i="1" s="1"/>
  <c r="K11" i="1"/>
  <c r="K18" i="1" s="1"/>
  <c r="K33" i="1" s="1"/>
  <c r="J11" i="1"/>
  <c r="J18" i="1" s="1"/>
  <c r="J33" i="1" s="1"/>
  <c r="I11" i="1"/>
  <c r="I18" i="1" s="1"/>
  <c r="I33" i="1" s="1"/>
  <c r="H11" i="1"/>
  <c r="H18" i="1" s="1"/>
  <c r="H33" i="1" s="1"/>
  <c r="G11" i="1"/>
  <c r="G18" i="1" s="1"/>
  <c r="G33" i="1" s="1"/>
  <c r="F11" i="1"/>
  <c r="F18" i="1" s="1"/>
  <c r="F33" i="1" s="1"/>
  <c r="E11" i="1"/>
  <c r="D11" i="1"/>
  <c r="C11" i="1"/>
  <c r="C18" i="1" s="1"/>
  <c r="C33" i="1" s="1"/>
  <c r="B11" i="1"/>
  <c r="B18" i="1" s="1"/>
  <c r="B33" i="1" s="1"/>
  <c r="N10" i="1"/>
  <c r="N9" i="1"/>
  <c r="N8" i="1"/>
  <c r="N7" i="1"/>
  <c r="N6" i="1"/>
  <c r="N11" i="1" s="1"/>
  <c r="O33" i="1" l="1"/>
  <c r="O18" i="1"/>
  <c r="O10" i="1"/>
  <c r="O31" i="1"/>
  <c r="O23" i="1"/>
  <c r="O32" i="1"/>
  <c r="O30" i="1"/>
  <c r="O22" i="1"/>
  <c r="O16" i="1"/>
  <c r="O29" i="1"/>
  <c r="O21" i="1"/>
  <c r="O17" i="1"/>
  <c r="O15" i="1"/>
  <c r="O14" i="1"/>
  <c r="O11" i="1"/>
  <c r="O26" i="1"/>
  <c r="O8" i="1"/>
  <c r="O24" i="1"/>
  <c r="O6" i="1"/>
  <c r="O28" i="1"/>
  <c r="N18" i="1"/>
  <c r="N33" i="1" s="1"/>
  <c r="O27" i="1"/>
  <c r="O9" i="1"/>
  <c r="O25" i="1"/>
  <c r="O7" i="1"/>
</calcChain>
</file>

<file path=xl/sharedStrings.xml><?xml version="1.0" encoding="utf-8"?>
<sst xmlns="http://schemas.openxmlformats.org/spreadsheetml/2006/main" count="179" uniqueCount="142">
  <si>
    <t>P&amp;L Analysis Dashboard</t>
  </si>
  <si>
    <t>Commercial Leadership Programme</t>
  </si>
  <si>
    <t>Name:</t>
  </si>
  <si>
    <t>Date:</t>
  </si>
  <si>
    <t>Category</t>
  </si>
  <si>
    <t>Jan</t>
  </si>
  <si>
    <t>Feb</t>
  </si>
  <si>
    <t>Mar</t>
  </si>
  <si>
    <t>Apr</t>
  </si>
  <si>
    <t>May</t>
  </si>
  <si>
    <t>Jun</t>
  </si>
  <si>
    <t>Jul</t>
  </si>
  <si>
    <t>Aug</t>
  </si>
  <si>
    <t>Sep</t>
  </si>
  <si>
    <t>Oct</t>
  </si>
  <si>
    <t>Nov</t>
  </si>
  <si>
    <t>Dec</t>
  </si>
  <si>
    <t>YTD Total</t>
  </si>
  <si>
    <t>% of Revenue</t>
  </si>
  <si>
    <t>Treatment Revenue</t>
  </si>
  <si>
    <t>Retail Revenue</t>
  </si>
  <si>
    <t>Membership Revenue</t>
  </si>
  <si>
    <t>Gift Card Revenue</t>
  </si>
  <si>
    <t>Other Revenue</t>
  </si>
  <si>
    <t>TOTAL REVENUE</t>
  </si>
  <si>
    <t>COST OF GOODS SOLD</t>
  </si>
  <si>
    <t>Product Costs</t>
  </si>
  <si>
    <t>Treatment Supplies</t>
  </si>
  <si>
    <t>Linen &amp; Consumables</t>
  </si>
  <si>
    <t>TOTAL COGS</t>
  </si>
  <si>
    <t>GROSS PROFIT</t>
  </si>
  <si>
    <t>OPERATING EXPENSES</t>
  </si>
  <si>
    <t>Therapist Wages</t>
  </si>
  <si>
    <t>Reception / Admin Wages</t>
  </si>
  <si>
    <t>Management Wages</t>
  </si>
  <si>
    <t>Rent &amp; Occupancy</t>
  </si>
  <si>
    <t>Utilities</t>
  </si>
  <si>
    <t>Marketing &amp; Advertising</t>
  </si>
  <si>
    <t>Software &amp; Subscriptions</t>
  </si>
  <si>
    <t>Insurance</t>
  </si>
  <si>
    <t>Training &amp; Development</t>
  </si>
  <si>
    <t>Maintenance &amp; Repairs</t>
  </si>
  <si>
    <t>Other Operating Costs</t>
  </si>
  <si>
    <t>TOTAL OPERATING EXPENSES</t>
  </si>
  <si>
    <t>NET PROFIT / (LOSS)</t>
  </si>
  <si>
    <t>FAIRMONT SPA — P&amp;L DASHBOARD</t>
  </si>
  <si>
    <t>Commercial Leadership Programme  ·  Monthly P&amp;L Tracker</t>
  </si>
  <si>
    <t>📊  KEY PERFORMANCE INDICATORS</t>
  </si>
  <si>
    <t>GROSS MARGIN %</t>
  </si>
  <si>
    <t>TOTAL OpEx</t>
  </si>
  <si>
    <t>COGS % OF REVENUE</t>
  </si>
  <si>
    <t>NET PROFIT MARGIN</t>
  </si>
  <si>
    <t>📈  MONTHLY REVENUE TREND</t>
  </si>
  <si>
    <t>Revenue</t>
  </si>
  <si>
    <t>Gross Profit</t>
  </si>
  <si>
    <t>Net Profit</t>
  </si>
  <si>
    <t>🧖  REVENUE MIX BREAKDOWN</t>
  </si>
  <si>
    <t>Revenue Stream</t>
  </si>
  <si>
    <t>💰  EXPENSE BREAKDOWN</t>
  </si>
  <si>
    <t>Expense Category</t>
  </si>
  <si>
    <t>% of Total Expenses</t>
  </si>
  <si>
    <t>📖  HOW TO USE THIS DASHBOARD</t>
  </si>
  <si>
    <t>STEP</t>
  </si>
  <si>
    <t>WHAT TO DO</t>
  </si>
  <si>
    <t>① Enter Your Data</t>
  </si>
  <si>
    <t>Go to the 'P&amp;L Analysis' tab. Fill in your monthly figures in the blue input cells (columns B–M). Revenue streams go in rows 6–10, COGS in rows 14–16, and Operating Expenses in rows 21–31. All totals, margins, and this Dashboard update automatically.</t>
  </si>
  <si>
    <t>② Review KPI Tiles</t>
  </si>
  <si>
    <t>The 8 tiles at the top show your YTD snapshot at a glance: Total Revenue, Gross Profit, Net Profit, Gross Margin %, COGS %, Net Margin, and expense totals. Green = healthy. Watch for negative Net Profit (shows in parentheses).</t>
  </si>
  <si>
    <t>③ Track Monthly Trends</t>
  </si>
  <si>
    <t>The line chart shows Revenue (dark), Gross Profit (light), and Net Profit (dashed) month by month. Look for: upward trends, seasonal dips (common in Jan/Ramadan), and whether Gross Profit tracks Revenue proportionally.</t>
  </si>
  <si>
    <t>④ Analyse Revenue Mix</t>
  </si>
  <si>
    <t>The doughnut chart shows which revenue streams drive your business. A healthy spa typically has Treatment Revenue at 55–70%, Retail at 15–25%, and Membership/Gift Cards filling the rest. Diversification reduces risk.</t>
  </si>
  <si>
    <t>⑤ Control Expenses</t>
  </si>
  <si>
    <t>The expense table and bar chart reveal where your money goes. Labour (therapist + admin + management wages) should be 35–50% of revenue. If rent exceeds 15% or marketing exceeds 8%, investigate.</t>
  </si>
  <si>
    <t>⑥ Monthly Routine</t>
  </si>
  <si>
    <t>At month-end: enter actuals → review dashboard → compare to prior months → identify variances → take corrective action. Print this Dashboard tab for your monthly GM review meeting.</t>
  </si>
  <si>
    <t>✨  TIPS &amp; TRICKS FOR SPA MANAGERS</t>
  </si>
  <si>
    <t>TOPIC</t>
  </si>
  <si>
    <t>TIP</t>
  </si>
  <si>
    <t>💡 PROFITABILITY</t>
  </si>
  <si>
    <t>Target Gross Margin above 65%. If yours is below 60%, your product costs or treatment supplies are too high. Negotiate bulk pricing with suppliers or review your treatment menu pricing.</t>
  </si>
  <si>
    <t>📊 LABOUR RATIO</t>
  </si>
  <si>
    <t>Total labour cost (therapists + reception + management) should be 35–50% of revenue. Above 50% means you're overstaffed or underpricing. Below 35% may mean service quality is suffering.</t>
  </si>
  <si>
    <t>🛒 RETAIL UPSELL</t>
  </si>
  <si>
    <t>Best-in-class spas achieve 20–25% retail-to-treatment ratio. Track this monthly: Retail Revenue ÷ Treatment Revenue. Train therapists on post-treatment product recommendations.</t>
  </si>
  <si>
    <t>📅 SEASONALITY</t>
  </si>
  <si>
    <t>UAE spas typically see dips in Jul–Aug (summer exodus) and Ramadan. Plan promotions 4–6 weeks ahead. Use quieter months for therapist training and maintenance.</t>
  </si>
  <si>
    <t>💳 GIFT CARDS</t>
  </si>
  <si>
    <t>Gift cards are deferred revenue — cash now, service later. Track breakage (unredeemed %) as it flows straight to profit. Promote heavily in Nov–Dec and before Valentine's Day.</t>
  </si>
  <si>
    <t>🔍 COST CONTROL</t>
  </si>
  <si>
    <t>Review every line item quarterly. Fixed costs (rent, insurance) should shrink as a % of revenue as you grow. Variable costs (supplies, marketing) should stay proportional. Any line trending up as a % deserves investigation.</t>
  </si>
  <si>
    <t>📈 BREAK-EVEN</t>
  </si>
  <si>
    <t>Calculate your monthly break-even: Total Fixed Costs ÷ Gross Margin %. Example: if fixed costs are AED 150K/month and GM is 65%, you need AED 231K revenue/month to break even.</t>
  </si>
  <si>
    <t>🎯 KPI TARGETS</t>
  </si>
  <si>
    <t>Set monthly targets in a separate 'Budget' tab and compare actuals vs budget. Variances &gt;5% should trigger an action plan. This dashboard gives you the actuals — pair it with targets for real control.</t>
  </si>
  <si>
    <t>🎯  SPA INDUSTRY BENCHMARK TARGETS</t>
  </si>
  <si>
    <t>KPI</t>
  </si>
  <si>
    <t>Poor</t>
  </si>
  <si>
    <t>Average</t>
  </si>
  <si>
    <t>Good</t>
  </si>
  <si>
    <t>Excellent</t>
  </si>
  <si>
    <t>Your YTD</t>
  </si>
  <si>
    <t>Gross Margin %</t>
  </si>
  <si>
    <t>&lt; 55%</t>
  </si>
  <si>
    <t>55–65%</t>
  </si>
  <si>
    <t>65–75%</t>
  </si>
  <si>
    <t>&gt; 75%</t>
  </si>
  <si>
    <t>Labour % of Rev</t>
  </si>
  <si>
    <t>&gt; 55%</t>
  </si>
  <si>
    <t>45–55%</t>
  </si>
  <si>
    <t>35–45%</t>
  </si>
  <si>
    <t>&lt; 35%</t>
  </si>
  <si>
    <t>COGS % of Rev</t>
  </si>
  <si>
    <t>&gt; 30%</t>
  </si>
  <si>
    <t>20–30%</t>
  </si>
  <si>
    <t>10–20%</t>
  </si>
  <si>
    <t>&lt; 10%</t>
  </si>
  <si>
    <t>Net Profit Margin</t>
  </si>
  <si>
    <t>&lt; 5%</t>
  </si>
  <si>
    <t>5–12%</t>
  </si>
  <si>
    <t>12–20%</t>
  </si>
  <si>
    <t>&gt; 20%</t>
  </si>
  <si>
    <t>Retail : Treatment</t>
  </si>
  <si>
    <t>10–15%</t>
  </si>
  <si>
    <t>15–25%</t>
  </si>
  <si>
    <t>&gt; 25%</t>
  </si>
  <si>
    <t>Marketing % of Rev</t>
  </si>
  <si>
    <t>&gt; 12%</t>
  </si>
  <si>
    <t>8–12%</t>
  </si>
  <si>
    <t>4–8%</t>
  </si>
  <si>
    <t>&lt; 4%</t>
  </si>
  <si>
    <t>Fairmont Wellness · Commercial Leadership Programme · Confidential</t>
  </si>
  <si>
    <t>Turn #</t>
  </si>
  <si>
    <t>Date</t>
  </si>
  <si>
    <t>User Request</t>
  </si>
  <si>
    <t>Action Taken</t>
  </si>
  <si>
    <t>Details</t>
  </si>
  <si>
    <t>Outcome</t>
  </si>
  <si>
    <t>Build a full Spa Manager P&amp;L Dashboard with how-to guide, tips &amp; tricks, and benchmarks</t>
  </si>
  <si>
    <t>Created 'Dashboard' sheet with 7 sections: KPI tiles, monthly trend chart, revenue mix doughnut, expense breakdown table+chart, how-to guide, tips &amp; tricks, and industry benchmarks</t>
  </si>
  <si>
    <t>8 live KPI tiles linked to P&amp;L Analysis (Revenue, Gross Profit, Net Profit, Gross Margin %, COGS, OpEx, COGS %, Net Margin). Line chart for monthly trends. Doughnut for revenue mix. Bar chart for expenses. Conditional formatting: red for negative profit, green for positive. Benchmark table with colour-coded Poor/Average/Good/Excellent ranges. Fairmont Spa brand colours (#3F3C26, #F8F8F8, #D1CCBD) and typography (Times New Roman headers, Arial body).</t>
  </si>
  <si>
    <t>Dashboard fully built at Dashboard!A1:J96. All figures are live formulas linked to 'P&amp;L Analysis' tab — entering monthly data there auto-updates the entire dashboard. Ready for spa manager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</si>
</sst>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8" x14ac:knownFonts="1">
    <font>
      <sz val="11"/>
      <color theme="1"/>
      <name val="Calibri"/>
      <family val="2"/>
      <charset val="1"/>
    </font>
    <font>
      <b/>
      <sz val="14"/>
      <color rgb="FFFFFFFF"/>
      <name val="Arial"/>
      <charset val="1"/>
    </font>
    <font>
      <i/>
      <sz val="9"/>
      <color rgb="FFB08D57"/>
      <name val="Arial"/>
      <charset val="1"/>
    </font>
    <font>
      <sz val="9"/>
      <color rgb="FF6B7280"/>
      <name val="Arial"/>
      <charset val="1"/>
    </font>
    <font>
      <b/>
      <sz val="9"/>
      <color rgb="FFFFFFFF"/>
      <name val="Arial"/>
      <charset val="1"/>
    </font>
    <font>
      <sz val="10"/>
      <color rgb="FF2C2C2C"/>
      <name val="Arial"/>
      <charset val="1"/>
    </font>
    <font>
      <sz val="10"/>
      <color rgb="FF0000FF"/>
      <name val="Arial"/>
      <charset val="1"/>
    </font>
    <font>
      <sz val="10"/>
      <color rgb="FF000000"/>
      <name val="Arial"/>
      <charset val="1"/>
    </font>
    <font>
      <b/>
      <sz val="10"/>
      <color rgb="FF7C3A2E"/>
      <name val="Arial"/>
      <charset val="1"/>
    </font>
    <font>
      <b/>
      <sz val="10"/>
      <color rgb="FF000000"/>
      <name val="Arial"/>
      <charset val="1"/>
    </font>
    <font>
      <b/>
      <sz val="10"/>
      <color rgb="FF1A2332"/>
      <name val="Arial"/>
      <charset val="1"/>
    </font>
    <font>
      <b/>
      <sz val="11"/>
      <color rgb="FF1A2332"/>
      <name val="Arial"/>
      <charset val="1"/>
    </font>
    <font>
      <b/>
      <sz val="22"/>
      <color rgb="FFF8F8F8"/>
      <name val="Times New Roman"/>
    </font>
    <font>
      <i/>
      <sz val="11"/>
      <color rgb="FFD1CCBD"/>
      <name val="Arial"/>
    </font>
    <font>
      <b/>
      <sz val="14"/>
      <color rgb="FF3F3C26"/>
      <name val="Times New Roman"/>
    </font>
    <font>
      <sz val="9"/>
      <color theme="1"/>
      <name val="Arial"/>
    </font>
    <font>
      <b/>
      <sz val="9"/>
      <color theme="1"/>
      <name val="Arial"/>
    </font>
    <font>
      <b/>
      <sz val="9"/>
      <color rgb="FFF8F8F8"/>
      <name val="Arial"/>
    </font>
    <font>
      <b/>
      <sz val="20"/>
      <color rgb="FF3F3C26"/>
      <name val="Arial"/>
    </font>
    <font>
      <sz val="9"/>
      <color theme="1"/>
      <name val="Calibri"/>
      <family val="2"/>
      <charset val="1"/>
    </font>
    <font>
      <b/>
      <sz val="9"/>
      <color rgb="FF3F3C26"/>
      <name val="Arial"/>
    </font>
    <font>
      <b/>
      <sz val="9"/>
      <color rgb="FF3F3C26"/>
      <name val="Calibri"/>
      <family val="2"/>
      <charset val="1"/>
    </font>
    <font>
      <sz val="9"/>
      <color rgb="FF3F3C26"/>
      <name val="Arial"/>
    </font>
    <font>
      <b/>
      <sz val="11"/>
      <color rgb="FFF8F8F8"/>
      <name val="Calibri"/>
      <family val="2"/>
      <charset val="1"/>
    </font>
    <font>
      <b/>
      <sz val="10"/>
      <color rgb="FFF8F8F8"/>
      <name val="Arial"/>
    </font>
    <font>
      <b/>
      <sz val="10"/>
      <color rgb="FF3F3C26"/>
      <name val="Arial"/>
    </font>
    <font>
      <sz val="9.5"/>
      <color rgb="FF3F3C26"/>
      <name val="Arial"/>
    </font>
    <font>
      <i/>
      <sz val="9"/>
      <color rgb="FFD1CCBD"/>
      <name val="Arial"/>
    </font>
  </fonts>
  <fills count="14">
    <fill>
      <patternFill patternType="none"/>
    </fill>
    <fill>
      <patternFill patternType="gray125"/>
    </fill>
    <fill>
      <patternFill patternType="solid">
        <fgColor rgb="FF1A2332"/>
        <bgColor rgb="FF2C2C2C"/>
      </patternFill>
    </fill>
    <fill>
      <patternFill patternType="solid">
        <fgColor rgb="FFB08D57"/>
        <bgColor rgb="FF808080"/>
      </patternFill>
    </fill>
    <fill>
      <patternFill patternType="solid">
        <fgColor rgb="FF7C3A2E"/>
        <bgColor rgb="FF993366"/>
      </patternFill>
    </fill>
    <fill>
      <patternFill patternType="solid">
        <fgColor rgb="FFF5F0EB"/>
        <bgColor rgb="FFF7F5F2"/>
      </patternFill>
    </fill>
    <fill>
      <patternFill patternType="solid">
        <fgColor rgb="FFD4B88C"/>
        <bgColor rgb="FFFFCC99"/>
      </patternFill>
    </fill>
    <fill>
      <patternFill patternType="solid">
        <fgColor rgb="FFF7F5F2"/>
        <bgColor rgb="FFF5F0EB"/>
      </patternFill>
    </fill>
    <fill>
      <patternFill patternType="solid">
        <fgColor rgb="FF3F3C26"/>
        <bgColor indexed="64"/>
      </patternFill>
    </fill>
    <fill>
      <patternFill patternType="solid">
        <fgColor rgb="FFF8F8F8"/>
        <bgColor indexed="64"/>
      </patternFill>
    </fill>
    <fill>
      <patternFill patternType="solid">
        <fgColor rgb="FFD1CCBD"/>
        <bgColor indexed="64"/>
      </patternFill>
    </fill>
    <fill>
      <patternFill patternType="solid">
        <fgColor rgb="FFD4A0A0"/>
        <bgColor indexed="64"/>
      </patternFill>
    </fill>
    <fill>
      <patternFill patternType="solid">
        <fgColor rgb="FFB8C7A0"/>
        <bgColor indexed="64"/>
      </patternFill>
    </fill>
    <fill>
      <patternFill patternType="solid">
        <fgColor rgb="FF8FB07A"/>
        <bgColor indexed="64"/>
      </patternFill>
    </fill>
  </fills>
  <borders count="17">
    <border>
      <left/>
      <right/>
      <top/>
      <bottom/>
      <diagonal/>
    </border>
    <border>
      <left style="thin">
        <color rgb="FFD5D5D5"/>
      </left>
      <right style="thin">
        <color rgb="FFD5D5D5"/>
      </right>
      <top style="thin">
        <color rgb="FFD5D5D5"/>
      </top>
      <bottom style="thin">
        <color rgb="FFD5D5D5"/>
      </bottom>
      <diagonal/>
    </border>
    <border>
      <left/>
      <right/>
      <top style="medium">
        <color rgb="FFD1CCBD"/>
      </top>
      <bottom/>
      <diagonal/>
    </border>
    <border>
      <left/>
      <right/>
      <top/>
      <bottom style="medium">
        <color rgb="FFD1CCBD"/>
      </bottom>
      <diagonal/>
    </border>
    <border>
      <left style="medium">
        <color rgb="FFD1CCBD"/>
      </left>
      <right/>
      <top style="medium">
        <color rgb="FFD1CCBD"/>
      </top>
      <bottom/>
      <diagonal/>
    </border>
    <border>
      <left style="medium">
        <color rgb="FFD1CCBD"/>
      </left>
      <right/>
      <top/>
      <bottom style="medium">
        <color rgb="FFD1CCBD"/>
      </bottom>
      <diagonal/>
    </border>
    <border>
      <left/>
      <right style="medium">
        <color rgb="FFD1CCBD"/>
      </right>
      <top style="medium">
        <color rgb="FFD1CCBD"/>
      </top>
      <bottom/>
      <diagonal/>
    </border>
    <border>
      <left/>
      <right style="medium">
        <color rgb="FFD1CCBD"/>
      </right>
      <top/>
      <bottom style="medium">
        <color rgb="FFD1CCBD"/>
      </bottom>
      <diagonal/>
    </border>
    <border>
      <left style="thin">
        <color rgb="FF3F3C26"/>
      </left>
      <right style="thin">
        <color rgb="FFD1CCBD"/>
      </right>
      <top style="thin">
        <color rgb="FF3F3C26"/>
      </top>
      <bottom style="thin">
        <color rgb="FFD1CCBD"/>
      </bottom>
      <diagonal/>
    </border>
    <border>
      <left style="thin">
        <color rgb="FFD1CCBD"/>
      </left>
      <right style="thin">
        <color rgb="FFD1CCBD"/>
      </right>
      <top style="thin">
        <color rgb="FF3F3C26"/>
      </top>
      <bottom style="thin">
        <color rgb="FFD1CCBD"/>
      </bottom>
      <diagonal/>
    </border>
    <border>
      <left style="thin">
        <color rgb="FFD1CCBD"/>
      </left>
      <right style="thin">
        <color rgb="FF3F3C26"/>
      </right>
      <top style="thin">
        <color rgb="FF3F3C26"/>
      </top>
      <bottom style="thin">
        <color rgb="FFD1CCBD"/>
      </bottom>
      <diagonal/>
    </border>
    <border>
      <left style="thin">
        <color rgb="FF3F3C26"/>
      </left>
      <right style="thin">
        <color rgb="FFD1CCBD"/>
      </right>
      <top style="thin">
        <color rgb="FFD1CCBD"/>
      </top>
      <bottom style="thin">
        <color rgb="FFD1CCBD"/>
      </bottom>
      <diagonal/>
    </border>
    <border>
      <left style="thin">
        <color rgb="FFD1CCBD"/>
      </left>
      <right style="thin">
        <color rgb="FFD1CCBD"/>
      </right>
      <top style="thin">
        <color rgb="FFD1CCBD"/>
      </top>
      <bottom style="thin">
        <color rgb="FFD1CCBD"/>
      </bottom>
      <diagonal/>
    </border>
    <border>
      <left style="thin">
        <color rgb="FFD1CCBD"/>
      </left>
      <right style="thin">
        <color rgb="FF3F3C26"/>
      </right>
      <top style="thin">
        <color rgb="FFD1CCBD"/>
      </top>
      <bottom style="thin">
        <color rgb="FFD1CCBD"/>
      </bottom>
      <diagonal/>
    </border>
    <border>
      <left style="thin">
        <color rgb="FF3F3C26"/>
      </left>
      <right style="thin">
        <color rgb="FFD1CCBD"/>
      </right>
      <top style="thin">
        <color rgb="FFD1CCBD"/>
      </top>
      <bottom style="thin">
        <color rgb="FF3F3C26"/>
      </bottom>
      <diagonal/>
    </border>
    <border>
      <left style="thin">
        <color rgb="FFD1CCBD"/>
      </left>
      <right style="thin">
        <color rgb="FFD1CCBD"/>
      </right>
      <top style="thin">
        <color rgb="FFD1CCBD"/>
      </top>
      <bottom style="thin">
        <color rgb="FF3F3C26"/>
      </bottom>
      <diagonal/>
    </border>
    <border>
      <left style="thin">
        <color rgb="FFD1CCBD"/>
      </left>
      <right style="thin">
        <color rgb="FF3F3C26"/>
      </right>
      <top style="thin">
        <color rgb="FFD1CCBD"/>
      </top>
      <bottom style="thin">
        <color rgb="FF3F3C26"/>
      </bottom>
      <diagonal/>
    </border>
  </borders>
  <cellStyleXfs count="1">
    <xf numFmtId="0" fontId="0" fillId="0" borderId="0"/>
  </cellStyleXfs>
  <cellXfs count="79">
    <xf numFmtId="0" fontId="0" fillId="0" borderId="0" xfId="0"/>
    <xf numFmtId="0" fontId="3" fillId="0" borderId="0" xfId="0" applyFont="1"/>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0" fontId="0" fillId="3" borderId="0" xfId="0" applyFill="1"/>
    <xf numFmtId="0" fontId="4" fillId="4" borderId="1" xfId="0" applyFont="1" applyFill="1" applyBorder="1" applyAlignment="1">
      <alignment horizontal="center" vertical="center" wrapText="1"/>
    </xf>
    <xf numFmtId="0" fontId="5" fillId="0" borderId="1" xfId="0" applyFont="1" applyBorder="1" applyAlignment="1">
      <alignment horizontal="left" vertical="center" wrapText="1"/>
    </xf>
    <xf numFmtId="3" fontId="6"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8" fillId="5" borderId="1" xfId="0" applyFont="1" applyFill="1" applyBorder="1" applyAlignment="1">
      <alignment horizontal="left" vertical="center" wrapText="1"/>
    </xf>
    <xf numFmtId="3" fontId="9" fillId="5" borderId="1" xfId="0" applyNumberFormat="1" applyFont="1" applyFill="1" applyBorder="1" applyAlignment="1">
      <alignment horizontal="center" vertical="center" wrapText="1"/>
    </xf>
    <xf numFmtId="164" fontId="7" fillId="5" borderId="1" xfId="0" applyNumberFormat="1" applyFont="1" applyFill="1" applyBorder="1" applyAlignment="1">
      <alignment horizontal="center" vertical="center" wrapText="1"/>
    </xf>
    <xf numFmtId="0" fontId="0" fillId="5" borderId="0" xfId="0" applyFill="1"/>
    <xf numFmtId="0" fontId="8" fillId="0" borderId="1" xfId="0" applyFont="1" applyBorder="1" applyAlignment="1">
      <alignment horizontal="left" vertical="center" wrapText="1"/>
    </xf>
    <xf numFmtId="0" fontId="10" fillId="6" borderId="1" xfId="0" applyFont="1" applyFill="1" applyBorder="1" applyAlignment="1">
      <alignment horizontal="left" vertical="center" wrapText="1"/>
    </xf>
    <xf numFmtId="3" fontId="9" fillId="6" borderId="1" xfId="0" applyNumberFormat="1" applyFont="1" applyFill="1" applyBorder="1" applyAlignment="1">
      <alignment horizontal="center" vertical="center" wrapText="1"/>
    </xf>
    <xf numFmtId="164" fontId="7" fillId="6" borderId="1" xfId="0" applyNumberFormat="1" applyFont="1" applyFill="1" applyBorder="1" applyAlignment="1">
      <alignment horizontal="center" vertical="center" wrapText="1"/>
    </xf>
    <xf numFmtId="0" fontId="5" fillId="7" borderId="1" xfId="0" applyFont="1" applyFill="1" applyBorder="1" applyAlignment="1">
      <alignment horizontal="left" vertical="center" wrapText="1"/>
    </xf>
    <xf numFmtId="3" fontId="6" fillId="7" borderId="1" xfId="0" applyNumberFormat="1" applyFont="1" applyFill="1" applyBorder="1" applyAlignment="1">
      <alignment horizontal="center" vertical="center" wrapText="1"/>
    </xf>
    <xf numFmtId="3" fontId="7" fillId="7" borderId="1" xfId="0" applyNumberFormat="1" applyFont="1" applyFill="1" applyBorder="1" applyAlignment="1">
      <alignment horizontal="center" vertical="center" wrapText="1"/>
    </xf>
    <xf numFmtId="164" fontId="7" fillId="7" borderId="1" xfId="0" applyNumberFormat="1" applyFont="1" applyFill="1" applyBorder="1" applyAlignment="1">
      <alignment horizontal="center" vertical="center" wrapText="1"/>
    </xf>
    <xf numFmtId="0" fontId="11" fillId="3" borderId="1" xfId="0" applyFont="1" applyFill="1" applyBorder="1" applyAlignment="1">
      <alignment horizontal="left" vertical="center" wrapText="1"/>
    </xf>
    <xf numFmtId="165" fontId="11"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0" fillId="0" borderId="0" xfId="0"/>
    <xf numFmtId="0" fontId="12" fillId="8" borderId="0" xfId="0" applyFont="1" applyFill="1" applyAlignment="1">
      <alignment horizontal="center" vertical="center"/>
    </xf>
    <xf numFmtId="0" fontId="0" fillId="8" borderId="0" xfId="0" applyFill="1"/>
    <xf numFmtId="0" fontId="13" fillId="8" borderId="0" xfId="0" applyFont="1" applyFill="1" applyAlignment="1">
      <alignment horizontal="center" vertical="center"/>
    </xf>
    <xf numFmtId="0" fontId="0" fillId="9" borderId="0" xfId="0" applyFill="1"/>
    <xf numFmtId="0" fontId="0" fillId="9" borderId="0" xfId="0" applyFill="1"/>
    <xf numFmtId="0" fontId="17" fillId="0" borderId="2" xfId="0" applyFont="1" applyBorder="1" applyAlignment="1">
      <alignment horizontal="center"/>
    </xf>
    <xf numFmtId="0" fontId="0" fillId="0" borderId="3" xfId="0" applyBorder="1"/>
    <xf numFmtId="0" fontId="17" fillId="8" borderId="4" xfId="0" applyFont="1" applyFill="1" applyBorder="1" applyAlignment="1">
      <alignment horizontal="center"/>
    </xf>
    <xf numFmtId="0" fontId="18" fillId="9" borderId="5" xfId="0" applyFont="1" applyFill="1" applyBorder="1" applyAlignment="1">
      <alignment horizontal="center" vertical="center"/>
    </xf>
    <xf numFmtId="0" fontId="17" fillId="0" borderId="6" xfId="0" applyFont="1" applyBorder="1" applyAlignment="1">
      <alignment horizontal="center"/>
    </xf>
    <xf numFmtId="0" fontId="0" fillId="0" borderId="7" xfId="0" applyBorder="1"/>
    <xf numFmtId="0" fontId="21" fillId="10" borderId="0" xfId="0" applyFont="1" applyFill="1" applyAlignment="1">
      <alignment horizontal="center"/>
    </xf>
    <xf numFmtId="0" fontId="20" fillId="9" borderId="0" xfId="0" applyFont="1" applyFill="1"/>
    <xf numFmtId="0" fontId="0" fillId="9" borderId="0" xfId="0" applyFill="1" applyAlignment="1">
      <alignment horizontal="center"/>
    </xf>
    <xf numFmtId="0" fontId="19" fillId="9" borderId="0" xfId="0" applyFont="1" applyFill="1" applyAlignment="1">
      <alignment horizontal="center"/>
    </xf>
    <xf numFmtId="0" fontId="17" fillId="8" borderId="0" xfId="0" applyFont="1" applyFill="1"/>
    <xf numFmtId="0" fontId="17" fillId="8" borderId="0" xfId="0" applyFont="1" applyFill="1" applyAlignment="1">
      <alignment horizontal="center"/>
    </xf>
    <xf numFmtId="0" fontId="22" fillId="9" borderId="0" xfId="0" applyFont="1" applyFill="1"/>
    <xf numFmtId="0" fontId="22" fillId="10" borderId="0" xfId="0" applyFont="1" applyFill="1"/>
    <xf numFmtId="0" fontId="0" fillId="10" borderId="0" xfId="0" applyFill="1" applyAlignment="1">
      <alignment horizontal="center"/>
    </xf>
    <xf numFmtId="0" fontId="23" fillId="8" borderId="0" xfId="0" applyFont="1" applyFill="1" applyAlignment="1">
      <alignment horizontal="center"/>
    </xf>
    <xf numFmtId="10" fontId="23" fillId="8" borderId="0" xfId="0" applyNumberFormat="1" applyFont="1" applyFill="1" applyAlignment="1">
      <alignment horizontal="center"/>
    </xf>
    <xf numFmtId="0" fontId="24" fillId="8" borderId="0" xfId="0" applyFont="1" applyFill="1"/>
    <xf numFmtId="0" fontId="24" fillId="8" borderId="0" xfId="0" applyFont="1" applyFill="1"/>
    <xf numFmtId="0" fontId="25" fillId="9" borderId="0" xfId="0" applyFont="1" applyFill="1"/>
    <xf numFmtId="0" fontId="26" fillId="9" borderId="0" xfId="0" applyFont="1" applyFill="1" applyAlignment="1">
      <alignment wrapText="1"/>
    </xf>
    <xf numFmtId="0" fontId="25" fillId="10" borderId="0" xfId="0" applyFont="1" applyFill="1"/>
    <xf numFmtId="0" fontId="26" fillId="10" borderId="0" xfId="0" applyFont="1" applyFill="1" applyAlignment="1">
      <alignment wrapText="1"/>
    </xf>
    <xf numFmtId="0" fontId="0" fillId="10" borderId="0" xfId="0" applyFill="1"/>
    <xf numFmtId="0" fontId="25" fillId="9" borderId="0" xfId="0" applyFont="1" applyFill="1" applyAlignment="1">
      <alignment wrapText="1"/>
    </xf>
    <xf numFmtId="0" fontId="25" fillId="10" borderId="0" xfId="0" applyFont="1" applyFill="1" applyAlignment="1">
      <alignment wrapText="1"/>
    </xf>
    <xf numFmtId="0" fontId="24" fillId="8" borderId="0" xfId="0" applyFont="1" applyFill="1" applyAlignment="1">
      <alignment horizontal="center"/>
    </xf>
    <xf numFmtId="0" fontId="24" fillId="8" borderId="8" xfId="0" applyFont="1" applyFill="1" applyBorder="1" applyAlignment="1">
      <alignment horizontal="center"/>
    </xf>
    <xf numFmtId="0" fontId="24" fillId="8" borderId="9" xfId="0" applyFont="1" applyFill="1" applyBorder="1" applyAlignment="1">
      <alignment horizontal="center"/>
    </xf>
    <xf numFmtId="0" fontId="24" fillId="8" borderId="10" xfId="0" applyFont="1" applyFill="1" applyBorder="1" applyAlignment="1">
      <alignment horizontal="center"/>
    </xf>
    <xf numFmtId="0" fontId="20" fillId="9" borderId="11" xfId="0" applyFont="1" applyFill="1" applyBorder="1"/>
    <xf numFmtId="0" fontId="15" fillId="11" borderId="12" xfId="0" applyFont="1" applyFill="1" applyBorder="1" applyAlignment="1">
      <alignment horizontal="center"/>
    </xf>
    <xf numFmtId="0" fontId="15" fillId="10" borderId="12" xfId="0" applyFont="1" applyFill="1" applyBorder="1" applyAlignment="1">
      <alignment horizontal="center"/>
    </xf>
    <xf numFmtId="0" fontId="15" fillId="12" borderId="12" xfId="0" applyFont="1" applyFill="1" applyBorder="1" applyAlignment="1">
      <alignment horizontal="center"/>
    </xf>
    <xf numFmtId="0" fontId="15" fillId="13" borderId="12" xfId="0" applyFont="1" applyFill="1" applyBorder="1" applyAlignment="1">
      <alignment horizontal="center"/>
    </xf>
    <xf numFmtId="0" fontId="16" fillId="9" borderId="13" xfId="0" applyFont="1" applyFill="1" applyBorder="1" applyAlignment="1">
      <alignment horizontal="center"/>
    </xf>
    <xf numFmtId="0" fontId="20" fillId="9" borderId="14" xfId="0" applyFont="1" applyFill="1" applyBorder="1"/>
    <xf numFmtId="0" fontId="15" fillId="11" borderId="15" xfId="0" applyFont="1" applyFill="1" applyBorder="1" applyAlignment="1">
      <alignment horizontal="center"/>
    </xf>
    <xf numFmtId="0" fontId="15" fillId="10" borderId="15" xfId="0" applyFont="1" applyFill="1" applyBorder="1" applyAlignment="1">
      <alignment horizontal="center"/>
    </xf>
    <xf numFmtId="0" fontId="15" fillId="12" borderId="15" xfId="0" applyFont="1" applyFill="1" applyBorder="1" applyAlignment="1">
      <alignment horizontal="center"/>
    </xf>
    <xf numFmtId="0" fontId="15" fillId="13" borderId="15" xfId="0" applyFont="1" applyFill="1" applyBorder="1" applyAlignment="1">
      <alignment horizontal="center"/>
    </xf>
    <xf numFmtId="0" fontId="16" fillId="9" borderId="16" xfId="0" applyFont="1" applyFill="1" applyBorder="1" applyAlignment="1">
      <alignment horizontal="center"/>
    </xf>
    <xf numFmtId="0" fontId="27" fillId="8" borderId="0" xfId="0" applyFont="1" applyFill="1" applyAlignment="1">
      <alignment horizontal="center"/>
    </xf>
    <xf numFmtId="0" fontId="14" fillId="9" borderId="0" xfId="0" applyFont="1" applyFill="1" applyAlignment="1">
      <alignment horizontal="center"/>
    </xf>
    <xf numFmtId="0" fontId="20" fillId="9" borderId="0" xfId="0" applyFont="1" applyFill="1" applyAlignment="1">
      <alignment horizontal="center"/>
    </xf>
    <xf numFmtId="0" fontId="21" fillId="9" borderId="0" xfId="0" applyFont="1" applyFill="1" applyAlignment="1">
      <alignment horizontal="center"/>
    </xf>
    <xf numFmtId="0" fontId="15" fillId="0" borderId="0" xfId="0" applyFont="1" applyAlignment="1">
      <alignment vertical="top" wrapText="1"/>
    </xf>
    <xf numFmtId="14" fontId="15" fillId="0" borderId="0" xfId="0" applyNumberFormat="1" applyFont="1" applyAlignment="1">
      <alignment vertical="top" wrapText="1"/>
    </xf>
  </cellXfs>
  <cellStyles count="1">
    <cellStyle name="Normal" xfId="0" builtinId="0"/>
  </cellStyles>
  <dxfs count="4">
    <dxf>
      <font>
        <color rgb="FF006600"/>
      </font>
    </dxf>
    <dxf>
      <font>
        <color rgb="FFCC0000"/>
      </font>
    </dxf>
    <dxf>
      <font>
        <color rgb="FF006600"/>
      </font>
    </dxf>
    <dxf>
      <font>
        <color rgb="FFCC000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4B88C"/>
      <rgbColor rgb="FF808080"/>
      <rgbColor rgb="FF9999FF"/>
      <rgbColor rgb="FF993366"/>
      <rgbColor rgb="FFF7F5F2"/>
      <rgbColor rgb="FFF5F0EB"/>
      <rgbColor rgb="FF660066"/>
      <rgbColor rgb="FFFF8080"/>
      <rgbColor rgb="FF0066CC"/>
      <rgbColor rgb="FFD5D5D5"/>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B7280"/>
      <rgbColor rgb="FFB08D57"/>
      <rgbColor rgb="FF003366"/>
      <rgbColor rgb="FF339966"/>
      <rgbColor rgb="FF003300"/>
      <rgbColor rgb="FF1A2332"/>
      <rgbColor rgb="FF7C3A2E"/>
      <rgbColor rgb="FF993366"/>
      <rgbColor rgb="FF333399"/>
      <rgbColor rgb="FF2C2C2C"/>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3F3C26"/>
                </a:solidFill>
                <a:latin typeface="Arial"/>
                <a:ea typeface="Arial"/>
                <a:cs typeface="Arial"/>
              </a:defRPr>
            </a:pPr>
            <a:r>
              <a:rPr lang="en-US"/>
              <a:t>Monthly Revenue vs Gross Profit vs Net Profit</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3F3C26"/>
              </a:solidFill>
              <a:latin typeface="Arial"/>
              <a:ea typeface="Arial"/>
              <a:cs typeface="Arial"/>
            </a:defRPr>
          </a:pPr>
          <a:endParaRPr lang="en-US"/>
        </a:p>
      </c:txPr>
    </c:title>
    <c:autoTitleDeleted val="0"/>
    <c:plotArea>
      <c:layout/>
      <c:lineChart>
        <c:grouping val="standard"/>
        <c:varyColors val="0"/>
        <c:ser>
          <c:idx val="0"/>
          <c:order val="0"/>
          <c:tx>
            <c:strRef>
              <c:f>Dashboard!$A$15</c:f>
              <c:strCache>
                <c:ptCount val="1"/>
                <c:pt idx="0">
                  <c:v>Revenue</c:v>
                </c:pt>
              </c:strCache>
            </c:strRef>
          </c:tx>
          <c:spPr>
            <a:ln w="28575" cap="rnd">
              <a:solidFill>
                <a:srgbClr val="3F3C26"/>
              </a:solidFill>
              <a:prstDash val="solid"/>
              <a:round/>
            </a:ln>
            <a:effectLst/>
          </c:spPr>
          <c:marker>
            <c:symbol val="circle"/>
            <c:size val="5"/>
            <c:spPr>
              <a:solidFill>
                <a:schemeClr val="accent1"/>
              </a:solidFill>
              <a:ln w="9525">
                <a:solidFill>
                  <a:schemeClr val="accent1"/>
                </a:solidFill>
              </a:ln>
              <a:effectLst/>
            </c:spPr>
          </c:marker>
          <c:cat>
            <c:strRef>
              <c:f>Dashboard!$B$14:$M$14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Dashboard!$B$15:$M$15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A44-41ED-AFAC-11DC3739E700}"/>
            </c:ext>
          </c:extLst>
        </c:ser>
        <c:ser>
          <c:idx val="1"/>
          <c:order val="1"/>
          <c:tx>
            <c:strRef>
              <c:f>Dashboard!$A$16</c:f>
              <c:strCache>
                <c:ptCount val="1"/>
                <c:pt idx="0">
                  <c:v>Gross Profit</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Dashboard!$B$14:$M$14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Dashboard!$B$16:$M$16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1A44-41ED-AFAC-11DC3739E700}"/>
            </c:ext>
          </c:extLst>
        </c:ser>
        <c:ser>
          <c:idx val="2"/>
          <c:order val="2"/>
          <c:tx>
            <c:strRef>
              <c:f>Dashboard!$A$17</c:f>
              <c:strCache>
                <c:ptCount val="1"/>
                <c:pt idx="0">
                  <c:v>Net Profit</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Dashboard!$B$14:$M$14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Dashboard!$B$17:$M$17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1A44-41ED-AFAC-11DC3739E700}"/>
            </c:ext>
          </c:extLst>
        </c:ser>
        <c:dLbls>
          <c:showLegendKey val="0"/>
          <c:showVal val="0"/>
          <c:showCatName val="0"/>
          <c:showSerName val="0"/>
          <c:showPercent val="0"/>
          <c:showBubbleSize val="0"/>
        </c:dLbls>
        <c:marker val="1"/>
        <c:smooth val="0"/>
        <c:axId val="2027783360"/>
        <c:axId val="2027783840"/>
      </c:lineChart>
      <c:catAx>
        <c:axId val="2027783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7783840"/>
        <c:crosses val="autoZero"/>
        <c:auto val="1"/>
        <c:lblAlgn val="ctr"/>
        <c:lblOffset val="100"/>
        <c:noMultiLvlLbl val="0"/>
      </c:catAx>
      <c:valAx>
        <c:axId val="2027783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7783360"/>
        <c:crosses val="autoZero"/>
        <c:crossBetween val="between"/>
      </c:valAx>
      <c:spPr>
        <a:solidFill>
          <a:srgbClr val="F8F8F8"/>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8F8F8"/>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3F3C26"/>
                </a:solidFill>
                <a:latin typeface="Arial"/>
                <a:ea typeface="Arial"/>
                <a:cs typeface="Arial"/>
              </a:defRPr>
            </a:pPr>
            <a:r>
              <a:rPr lang="en-US"/>
              <a:t>Monthly Revenue vs Gross Profit vs Net Profit</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3F3C26"/>
              </a:solidFill>
              <a:latin typeface="Arial"/>
              <a:ea typeface="Arial"/>
              <a:cs typeface="Arial"/>
            </a:defRPr>
          </a:pPr>
          <a:endParaRPr lang="en-US"/>
        </a:p>
      </c:txPr>
    </c:title>
    <c:autoTitleDeleted val="0"/>
    <c:plotArea>
      <c:layout/>
      <c:lineChart>
        <c:grouping val="standard"/>
        <c:varyColors val="0"/>
        <c:ser>
          <c:idx val="0"/>
          <c:order val="0"/>
          <c:tx>
            <c:strRef>
              <c:f>Dashboard!$A$15</c:f>
              <c:strCache>
                <c:ptCount val="1"/>
                <c:pt idx="0">
                  <c:v>Revenue</c:v>
                </c:pt>
              </c:strCache>
            </c:strRef>
          </c:tx>
          <c:spPr>
            <a:ln w="28575" cap="rnd">
              <a:solidFill>
                <a:srgbClr val="3F3C26"/>
              </a:solidFill>
              <a:prstDash val="solid"/>
              <a:round/>
            </a:ln>
            <a:effectLst/>
          </c:spPr>
          <c:marker>
            <c:symbol val="circle"/>
            <c:size val="8"/>
            <c:spPr>
              <a:solidFill>
                <a:schemeClr val="accent1"/>
              </a:solidFill>
              <a:ln w="9525">
                <a:solidFill>
                  <a:schemeClr val="accent1"/>
                </a:solidFill>
              </a:ln>
              <a:effectLst/>
            </c:spPr>
          </c:marker>
          <c:cat>
            <c:strRef>
              <c:f>Dashboard!$B$14:$M$14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Dashboard!$B$15:$M$15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3282-4CB2-AB02-5A3168895998}"/>
            </c:ext>
          </c:extLst>
        </c:ser>
        <c:ser>
          <c:idx val="1"/>
          <c:order val="1"/>
          <c:tx>
            <c:strRef>
              <c:f>Dashboard!$A$16</c:f>
              <c:strCache>
                <c:ptCount val="1"/>
                <c:pt idx="0">
                  <c:v>Gross Profit</c:v>
                </c:pt>
              </c:strCache>
            </c:strRef>
          </c:tx>
          <c:spPr>
            <a:ln w="28575" cap="rnd">
              <a:solidFill>
                <a:srgbClr val="D1CCBD"/>
              </a:solidFill>
              <a:prstDash val="solid"/>
              <a:round/>
            </a:ln>
            <a:effectLst/>
          </c:spPr>
          <c:marker>
            <c:symbol val="diamond"/>
            <c:size val="8"/>
            <c:spPr>
              <a:solidFill>
                <a:schemeClr val="accent2"/>
              </a:solidFill>
              <a:ln w="9525">
                <a:solidFill>
                  <a:schemeClr val="accent2"/>
                </a:solidFill>
              </a:ln>
              <a:effectLst/>
            </c:spPr>
          </c:marker>
          <c:cat>
            <c:strRef>
              <c:f>Dashboard!$B$14:$M$14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Dashboard!$B$16:$M$16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3282-4CB2-AB02-5A3168895998}"/>
            </c:ext>
          </c:extLst>
        </c:ser>
        <c:ser>
          <c:idx val="2"/>
          <c:order val="2"/>
          <c:tx>
            <c:strRef>
              <c:f>Dashboard!$A$17</c:f>
              <c:strCache>
                <c:ptCount val="1"/>
                <c:pt idx="0">
                  <c:v>Net Profit</c:v>
                </c:pt>
              </c:strCache>
            </c:strRef>
          </c:tx>
          <c:spPr>
            <a:ln w="28575" cap="rnd">
              <a:solidFill>
                <a:srgbClr val="000000"/>
              </a:solidFill>
              <a:prstDash val="solid"/>
              <a:round/>
            </a:ln>
            <a:effectLst/>
          </c:spPr>
          <c:marker>
            <c:symbol val="square"/>
            <c:size val="6"/>
            <c:spPr>
              <a:solidFill>
                <a:schemeClr val="accent3"/>
              </a:solidFill>
              <a:ln w="9525">
                <a:solidFill>
                  <a:schemeClr val="accent3"/>
                </a:solidFill>
              </a:ln>
              <a:effectLst/>
            </c:spPr>
          </c:marker>
          <c:cat>
            <c:strRef>
              <c:f>Dashboard!$B$14:$M$14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Dashboard!$B$17:$M$17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3282-4CB2-AB02-5A3168895998}"/>
            </c:ext>
          </c:extLst>
        </c:ser>
        <c:dLbls>
          <c:showLegendKey val="0"/>
          <c:showVal val="0"/>
          <c:showCatName val="0"/>
          <c:showSerName val="0"/>
          <c:showPercent val="0"/>
          <c:showBubbleSize val="0"/>
        </c:dLbls>
        <c:marker val="1"/>
        <c:smooth val="0"/>
        <c:axId val="1232690176"/>
        <c:axId val="1232683456"/>
      </c:lineChart>
      <c:catAx>
        <c:axId val="1232690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2683456"/>
        <c:crosses val="autoZero"/>
        <c:auto val="1"/>
        <c:lblAlgn val="ctr"/>
        <c:lblOffset val="100"/>
        <c:noMultiLvlLbl val="0"/>
      </c:catAx>
      <c:valAx>
        <c:axId val="1232683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2690176"/>
        <c:crosses val="autoZero"/>
        <c:crossBetween val="between"/>
      </c:valAx>
      <c:spPr>
        <a:solidFill>
          <a:srgbClr val="F8F8F8"/>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8F8F8"/>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3F3C26"/>
                </a:solidFill>
                <a:latin typeface="Arial"/>
                <a:ea typeface="Arial"/>
                <a:cs typeface="Arial"/>
              </a:defRPr>
            </a:pPr>
            <a:r>
              <a:rPr lang="en-US"/>
              <a:t>Revenue Mix — YTD</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3F3C26"/>
              </a:solidFill>
              <a:latin typeface="Arial"/>
              <a:ea typeface="Arial"/>
              <a:cs typeface="Arial"/>
            </a:defRPr>
          </a:pPr>
          <a:endParaRPr lang="en-US"/>
        </a:p>
      </c:txPr>
    </c:title>
    <c:autoTitleDeleted val="0"/>
    <c:plotArea>
      <c:layout/>
      <c:doughnutChart>
        <c:varyColors val="1"/>
        <c:ser>
          <c:idx val="0"/>
          <c:order val="0"/>
          <c:tx>
            <c:strRef>
              <c:f>Dashboard!$C$34</c:f>
              <c:strCache>
                <c:ptCount val="1"/>
                <c:pt idx="0">
                  <c:v>YTD Total</c:v>
                </c:pt>
              </c:strCache>
            </c:strRef>
          </c:tx>
          <c:dPt>
            <c:idx val="0"/>
            <c:bubble3D val="0"/>
            <c:spPr>
              <a:solidFill>
                <a:srgbClr val="3F3C26"/>
              </a:solidFill>
              <a:ln w="19050">
                <a:solidFill>
                  <a:schemeClr val="lt1"/>
                </a:solidFill>
              </a:ln>
              <a:effectLst/>
            </c:spPr>
            <c:extLst>
              <c:ext xmlns:c16="http://schemas.microsoft.com/office/drawing/2014/chart" uri="{C3380CC4-5D6E-409C-BE32-E72D297353CC}">
                <c16:uniqueId val="{00000001-DBE1-4781-A593-B7B626B61F93}"/>
              </c:ext>
            </c:extLst>
          </c:dPt>
          <c:dPt>
            <c:idx val="1"/>
            <c:bubble3D val="0"/>
            <c:spPr>
              <a:solidFill>
                <a:srgbClr val="D1CCBD"/>
              </a:solidFill>
              <a:ln w="19050">
                <a:solidFill>
                  <a:schemeClr val="lt1"/>
                </a:solidFill>
              </a:ln>
              <a:effectLst/>
            </c:spPr>
            <c:extLst>
              <c:ext xmlns:c16="http://schemas.microsoft.com/office/drawing/2014/chart" uri="{C3380CC4-5D6E-409C-BE32-E72D297353CC}">
                <c16:uniqueId val="{00000002-DBE1-4781-A593-B7B626B61F93}"/>
              </c:ext>
            </c:extLst>
          </c:dPt>
          <c:dPt>
            <c:idx val="2"/>
            <c:bubble3D val="0"/>
            <c:spPr>
              <a:solidFill>
                <a:srgbClr val="000000"/>
              </a:solidFill>
              <a:ln w="19050">
                <a:solidFill>
                  <a:schemeClr val="lt1"/>
                </a:solidFill>
              </a:ln>
              <a:effectLst/>
            </c:spPr>
            <c:extLst>
              <c:ext xmlns:c16="http://schemas.microsoft.com/office/drawing/2014/chart" uri="{C3380CC4-5D6E-409C-BE32-E72D297353CC}">
                <c16:uniqueId val="{00000003-DBE1-4781-A593-B7B626B61F93}"/>
              </c:ext>
            </c:extLst>
          </c:dPt>
          <c:dPt>
            <c:idx val="3"/>
            <c:bubble3D val="0"/>
            <c:spPr>
              <a:solidFill>
                <a:srgbClr val="8B7D6B"/>
              </a:solidFill>
              <a:ln w="19050">
                <a:solidFill>
                  <a:schemeClr val="lt1"/>
                </a:solidFill>
              </a:ln>
              <a:effectLst/>
            </c:spPr>
            <c:extLst>
              <c:ext xmlns:c16="http://schemas.microsoft.com/office/drawing/2014/chart" uri="{C3380CC4-5D6E-409C-BE32-E72D297353CC}">
                <c16:uniqueId val="{00000004-DBE1-4781-A593-B7B626B61F93}"/>
              </c:ext>
            </c:extLst>
          </c:dPt>
          <c:dPt>
            <c:idx val="4"/>
            <c:bubble3D val="0"/>
            <c:spPr>
              <a:solidFill>
                <a:srgbClr val="A69F92"/>
              </a:solidFill>
              <a:ln w="19050">
                <a:solidFill>
                  <a:schemeClr val="lt1"/>
                </a:solidFill>
              </a:ln>
              <a:effectLst/>
            </c:spPr>
            <c:extLst>
              <c:ext xmlns:c16="http://schemas.microsoft.com/office/drawing/2014/chart" uri="{C3380CC4-5D6E-409C-BE32-E72D297353CC}">
                <c16:uniqueId val="{00000005-DBE1-4781-A593-B7B626B61F93}"/>
              </c:ext>
            </c:extLst>
          </c:dPt>
          <c:cat>
            <c:strRef>
              <c:f>Dashboard!$B$35:$B$39</c:f>
              <c:strCache>
                <c:ptCount val="5"/>
                <c:pt idx="0">
                  <c:v>Treatment Revenue</c:v>
                </c:pt>
                <c:pt idx="1">
                  <c:v>Retail Revenue</c:v>
                </c:pt>
                <c:pt idx="2">
                  <c:v>Membership Revenue</c:v>
                </c:pt>
                <c:pt idx="3">
                  <c:v>Gift Card Revenue</c:v>
                </c:pt>
                <c:pt idx="4">
                  <c:v>Other Revenue</c:v>
                </c:pt>
              </c:strCache>
            </c:strRef>
          </c:cat>
          <c:val>
            <c:numRef>
              <c:f>Dashboard!$C$35:$C$39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DBE1-4781-A593-B7B626B61F93}"/>
            </c:ext>
          </c:extLst>
        </c:ser>
        <c:dLbls>
          <c:showLegendKey val="0"/>
          <c:showVal val="0"/>
          <c:showCatName val="0"/>
          <c:showSerName val="0"/>
          <c:showPercent val="0"/>
          <c:showBubbleSize val="0"/>
          <c:showLeaderLines val="1"/>
        </c:dLbls>
        <c:firstSliceAng val="0"/>
        <c:holeSize val="75"/>
      </c:doughnutChart>
      <c:spPr>
        <a:solidFill>
          <a:srgbClr val="F8F8F8"/>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a:ea typeface="Arial"/>
              <a:cs typeface="Arial"/>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8F8F8"/>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3F3C26"/>
                </a:solidFill>
                <a:latin typeface="Arial"/>
                <a:ea typeface="Arial"/>
                <a:cs typeface="Arial"/>
              </a:defRPr>
            </a:pPr>
            <a:r>
              <a:rPr lang="en-US"/>
              <a:t>Operating Expenses — YTD</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3F3C26"/>
              </a:solidFill>
              <a:latin typeface="Arial"/>
              <a:ea typeface="Arial"/>
              <a:cs typeface="Arial"/>
            </a:defRPr>
          </a:pPr>
          <a:endParaRPr lang="en-US"/>
        </a:p>
      </c:txPr>
    </c:title>
    <c:autoTitleDeleted val="0"/>
    <c:plotArea>
      <c:layout/>
      <c:barChart>
        <c:barDir val="bar"/>
        <c:grouping val="clustered"/>
        <c:varyColors val="0"/>
        <c:ser>
          <c:idx val="0"/>
          <c:order val="0"/>
          <c:tx>
            <c:strRef>
              <c:f>Dashboard!$C$50</c:f>
              <c:strCache>
                <c:ptCount val="1"/>
                <c:pt idx="0">
                  <c:v>YTD Total</c:v>
                </c:pt>
              </c:strCache>
            </c:strRef>
          </c:tx>
          <c:spPr>
            <a:solidFill>
              <a:srgbClr val="3F3C26"/>
            </a:solidFill>
            <a:ln>
              <a:noFill/>
            </a:ln>
            <a:effectLst/>
          </c:spPr>
          <c:invertIfNegative val="0"/>
          <c:cat>
            <c:strRef>
              <c:f>Dashboard!$B$51:$B$61</c:f>
              <c:strCache>
                <c:ptCount val="11"/>
                <c:pt idx="0">
                  <c:v>Therapist Wages</c:v>
                </c:pt>
                <c:pt idx="1">
                  <c:v>Reception / Admin Wages</c:v>
                </c:pt>
                <c:pt idx="2">
                  <c:v>Management Wages</c:v>
                </c:pt>
                <c:pt idx="3">
                  <c:v>Rent &amp; Occupancy</c:v>
                </c:pt>
                <c:pt idx="4">
                  <c:v>Utilities</c:v>
                </c:pt>
                <c:pt idx="5">
                  <c:v>Marketing &amp; Advertising</c:v>
                </c:pt>
                <c:pt idx="6">
                  <c:v>Software &amp; Subscriptions</c:v>
                </c:pt>
                <c:pt idx="7">
                  <c:v>Insurance</c:v>
                </c:pt>
                <c:pt idx="8">
                  <c:v>Training &amp; Development</c:v>
                </c:pt>
                <c:pt idx="9">
                  <c:v>Maintenance &amp; Repairs</c:v>
                </c:pt>
                <c:pt idx="10">
                  <c:v>Other Operating Costs</c:v>
                </c:pt>
              </c:strCache>
            </c:strRef>
          </c:cat>
          <c:val>
            <c:numRef>
              <c:f>Dashboard!$C$51:$C$61</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8ACF-4BBF-B37F-138BC8419365}"/>
            </c:ext>
          </c:extLst>
        </c:ser>
        <c:dLbls>
          <c:showLegendKey val="0"/>
          <c:showVal val="0"/>
          <c:showCatName val="0"/>
          <c:showSerName val="0"/>
          <c:showPercent val="0"/>
          <c:showBubbleSize val="0"/>
        </c:dLbls>
        <c:gapWidth val="182"/>
        <c:axId val="1224532016"/>
        <c:axId val="1224528656"/>
      </c:barChart>
      <c:catAx>
        <c:axId val="12245320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4528656"/>
        <c:crosses val="autoZero"/>
        <c:auto val="1"/>
        <c:lblAlgn val="ctr"/>
        <c:lblOffset val="100"/>
        <c:noMultiLvlLbl val="0"/>
      </c:catAx>
      <c:valAx>
        <c:axId val="12245286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4532016"/>
        <c:crosses val="autoZero"/>
        <c:crossBetween val="between"/>
      </c:valAx>
      <c:spPr>
        <a:solidFill>
          <a:srgbClr val="F8F8F8"/>
        </a:soli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8F8F8"/>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xdr:colOff>
      <xdr:row>18</xdr:row>
      <xdr:rowOff>0</xdr:rowOff>
    </xdr:from>
    <xdr:to>
      <xdr:col>10</xdr:col>
      <xdr:colOff>1</xdr:colOff>
      <xdr:row>30</xdr:row>
      <xdr:rowOff>0</xdr:rowOff>
    </xdr:to>
    <xdr:graphicFrame macro="">
      <xdr:nvGraphicFramePr>
        <xdr:cNvPr id="2" name="Chart 1">
          <a:extLst>
            <a:ext uri="{FF2B5EF4-FFF2-40B4-BE49-F238E27FC236}">
              <a16:creationId xmlns:a16="http://schemas.microsoft.com/office/drawing/2014/main" id="{582917FE-4DEA-AAF6-ACC7-93B1880DBD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18</xdr:row>
      <xdr:rowOff>0</xdr:rowOff>
    </xdr:from>
    <xdr:to>
      <xdr:col>10</xdr:col>
      <xdr:colOff>1</xdr:colOff>
      <xdr:row>30</xdr:row>
      <xdr:rowOff>0</xdr:rowOff>
    </xdr:to>
    <xdr:graphicFrame macro="">
      <xdr:nvGraphicFramePr>
        <xdr:cNvPr id="3" name="Chart 2">
          <a:extLst>
            <a:ext uri="{FF2B5EF4-FFF2-40B4-BE49-F238E27FC236}">
              <a16:creationId xmlns:a16="http://schemas.microsoft.com/office/drawing/2014/main" id="{5B146CEC-BA48-9A14-9A0B-124AB92051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xdr:colOff>
      <xdr:row>33</xdr:row>
      <xdr:rowOff>0</xdr:rowOff>
    </xdr:from>
    <xdr:to>
      <xdr:col>10</xdr:col>
      <xdr:colOff>1</xdr:colOff>
      <xdr:row>46</xdr:row>
      <xdr:rowOff>0</xdr:rowOff>
    </xdr:to>
    <xdr:graphicFrame macro="">
      <xdr:nvGraphicFramePr>
        <xdr:cNvPr id="4" name="Chart 3">
          <a:extLst>
            <a:ext uri="{FF2B5EF4-FFF2-40B4-BE49-F238E27FC236}">
              <a16:creationId xmlns:a16="http://schemas.microsoft.com/office/drawing/2014/main" id="{9CFF2114-41B2-5DBC-7F74-A69E80719C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xdr:colOff>
      <xdr:row>49</xdr:row>
      <xdr:rowOff>1</xdr:rowOff>
    </xdr:from>
    <xdr:to>
      <xdr:col>10</xdr:col>
      <xdr:colOff>1</xdr:colOff>
      <xdr:row>62</xdr:row>
      <xdr:rowOff>1</xdr:rowOff>
    </xdr:to>
    <xdr:graphicFrame macro="">
      <xdr:nvGraphicFramePr>
        <xdr:cNvPr id="5" name="Chart 4">
          <a:extLst>
            <a:ext uri="{FF2B5EF4-FFF2-40B4-BE49-F238E27FC236}">
              <a16:creationId xmlns:a16="http://schemas.microsoft.com/office/drawing/2014/main" id="{2DB1C69E-FB5C-C1C6-23AB-D94F13D5A6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F3E7FD9-26AF-49D5-8A08-AAD478C90AF3}">
  <we:reference id="wa200009404" version="1.0.0.8" store="en-GB" storeType="OMEX"/>
  <we:alternateReferences>
    <we:reference id="wa200009404" version="1.0.0.8" store="wa200009404" storeType="OMEX"/>
  </we:alternateReferences>
  <we:properties/>
  <we:bindings/>
  <we:snapshot xmlns:r="http://schemas.openxmlformats.org/officeDocument/2006/relationships"/>
</we:webextension>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92721-1CB6-4788-A024-D5E1ADF327BD}">
  <sheetPr>
    <tabColor rgb="FFD1CCBD"/>
  </sheetPr>
  <dimension ref="A1:F2"/>
  <sheetViews>
    <sheetView workbookViewId="0"/>
  </sheetViews>
  <sheetFormatPr defaultRowHeight="15" x14ac:dyDescent="0.25"/>
  <cols>
    <col min="1" max="1" width="1.5703125" customWidth="1"/>
    <col min="2" max="2" width="2.28515625" customWidth="1"/>
    <col min="3" max="3" width="6.7109375" customWidth="1"/>
    <col min="4" max="4" width="5.7109375" customWidth="1"/>
    <col min="5" max="5" width="10.42578125" customWidth="1"/>
    <col min="6" max="6" width="7.5703125" customWidth="1"/>
  </cols>
  <sheetData>
    <row r="1" spans="1:6" x14ac:dyDescent="0.25">
      <c r="A1" s="57" t="s">
        <v>132</v>
      </c>
      <c r="B1" s="57" t="s">
        <v>133</v>
      </c>
      <c r="C1" s="57" t="s">
        <v>134</v>
      </c>
      <c r="D1" s="57" t="s">
        <v>135</v>
      </c>
      <c r="E1" s="57" t="s">
        <v>136</v>
      </c>
      <c r="F1" s="57" t="s">
        <v>137</v>
      </c>
    </row>
    <row r="2" spans="1:6" ht="69.95" customHeight="1" x14ac:dyDescent="0.25">
      <c r="A2" s="77">
        <v>1</v>
      </c>
      <c r="B2" s="78">
        <v>46101</v>
      </c>
      <c r="C2" s="77" t="s">
        <v>138</v>
      </c>
      <c r="D2" s="77" t="s">
        <v>139</v>
      </c>
      <c r="E2" s="77" t="s">
        <v>140</v>
      </c>
      <c r="F2" s="77" t="s">
        <v>141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9F1C1-CEDB-41C5-8AD8-264D16E6E7C0}">
  <sheetPr>
    <tabColor rgb="FF3F3C26"/>
  </sheetPr>
  <dimension ref="A1:M96"/>
  <sheetViews>
    <sheetView showGridLines="0" tabSelected="1" workbookViewId="0">
      <pane ySplit="3" topLeftCell="A4" activePane="bottomLeft" state="frozen"/>
      <selection pane="bottomLeft" sqref="A1:J1"/>
    </sheetView>
  </sheetViews>
  <sheetFormatPr defaultRowHeight="15" x14ac:dyDescent="0.25"/>
  <cols>
    <col min="1" max="1" width="1.5703125" customWidth="1"/>
    <col min="2" max="2" width="5.28515625" customWidth="1"/>
    <col min="3" max="9" width="4.140625" customWidth="1"/>
    <col min="10" max="10" width="1.5703125" customWidth="1"/>
  </cols>
  <sheetData>
    <row r="1" spans="1:13" ht="50.1" customHeight="1" x14ac:dyDescent="0.25">
      <c r="A1" s="26" t="s">
        <v>45</v>
      </c>
      <c r="B1" s="26"/>
      <c r="C1" s="26"/>
      <c r="D1" s="26"/>
      <c r="E1" s="26"/>
      <c r="F1" s="26"/>
      <c r="G1" s="26"/>
      <c r="H1" s="26"/>
      <c r="I1" s="26"/>
      <c r="J1" s="26"/>
    </row>
    <row r="2" spans="1:13" ht="24.95" customHeight="1" x14ac:dyDescent="0.25">
      <c r="A2" s="28" t="s">
        <v>46</v>
      </c>
      <c r="B2" s="28"/>
      <c r="C2" s="28"/>
      <c r="D2" s="28"/>
      <c r="E2" s="28"/>
      <c r="F2" s="28"/>
      <c r="G2" s="28"/>
      <c r="H2" s="28"/>
      <c r="I2" s="28"/>
      <c r="J2" s="28"/>
    </row>
    <row r="3" spans="1:13" ht="8.1" customHeight="1" x14ac:dyDescent="0.25">
      <c r="A3" s="29"/>
      <c r="B3" s="29"/>
      <c r="C3" s="29"/>
      <c r="D3" s="29"/>
      <c r="E3" s="29"/>
      <c r="F3" s="29"/>
      <c r="G3" s="29"/>
      <c r="H3" s="29"/>
      <c r="I3" s="29"/>
      <c r="J3" s="29"/>
    </row>
    <row r="4" spans="1:13" ht="32.1" customHeight="1" x14ac:dyDescent="0.3">
      <c r="A4" s="74" t="s">
        <v>47</v>
      </c>
      <c r="B4" s="25"/>
      <c r="C4" s="25"/>
      <c r="D4" s="25"/>
      <c r="E4" s="25"/>
      <c r="F4" s="25"/>
      <c r="G4" s="25"/>
      <c r="H4" s="25"/>
      <c r="I4" s="25"/>
      <c r="J4" s="30"/>
    </row>
    <row r="5" spans="1:13" ht="6" customHeight="1" thickBot="1" x14ac:dyDescent="0.3">
      <c r="A5" s="29"/>
      <c r="B5" s="29"/>
      <c r="C5" s="29"/>
      <c r="D5" s="29"/>
      <c r="E5" s="29"/>
      <c r="F5" s="29"/>
      <c r="G5" s="29"/>
      <c r="H5" s="29"/>
      <c r="I5" s="29"/>
      <c r="J5" s="29"/>
    </row>
    <row r="6" spans="1:13" ht="21.95" customHeight="1" x14ac:dyDescent="0.25">
      <c r="A6" s="29"/>
      <c r="B6" s="33" t="s">
        <v>24</v>
      </c>
      <c r="C6" s="31"/>
      <c r="D6" s="33" t="s">
        <v>30</v>
      </c>
      <c r="E6" s="31"/>
      <c r="F6" s="33" t="s">
        <v>44</v>
      </c>
      <c r="G6" s="31"/>
      <c r="H6" s="33" t="s">
        <v>48</v>
      </c>
      <c r="I6" s="35"/>
      <c r="J6" s="29"/>
    </row>
    <row r="7" spans="1:13" ht="39.950000000000003" customHeight="1" thickBot="1" x14ac:dyDescent="0.3">
      <c r="A7" s="29"/>
      <c r="B7" s="34">
        <f>'P&amp;L Analysis'!N11</f>
        <v>0</v>
      </c>
      <c r="C7" s="32"/>
      <c r="D7" s="34">
        <f>'P&amp;L Analysis'!N18</f>
        <v>0</v>
      </c>
      <c r="E7" s="32"/>
      <c r="F7" s="34">
        <f>'P&amp;L Analysis'!N33</f>
        <v>0</v>
      </c>
      <c r="G7" s="32"/>
      <c r="H7" s="34" t="str">
        <f>IF('P&amp;L Analysis'!N11=0,"-",'P&amp;L Analysis'!N18/'P&amp;L Analysis'!N11)</f>
        <v>-</v>
      </c>
      <c r="I7" s="36"/>
      <c r="J7" s="29"/>
    </row>
    <row r="8" spans="1:13" ht="6" customHeight="1" thickBot="1" x14ac:dyDescent="0.3">
      <c r="A8" s="29"/>
      <c r="B8" s="29"/>
      <c r="C8" s="29"/>
      <c r="D8" s="29"/>
      <c r="E8" s="29"/>
      <c r="F8" s="29"/>
      <c r="G8" s="29"/>
      <c r="H8" s="29"/>
      <c r="I8" s="29"/>
      <c r="J8" s="29"/>
    </row>
    <row r="9" spans="1:13" ht="21.95" customHeight="1" x14ac:dyDescent="0.25">
      <c r="A9" s="29"/>
      <c r="B9" s="33" t="s">
        <v>29</v>
      </c>
      <c r="C9" s="31"/>
      <c r="D9" s="33" t="s">
        <v>49</v>
      </c>
      <c r="E9" s="31"/>
      <c r="F9" s="33" t="s">
        <v>50</v>
      </c>
      <c r="G9" s="31"/>
      <c r="H9" s="33" t="s">
        <v>51</v>
      </c>
      <c r="I9" s="35"/>
      <c r="J9" s="29"/>
    </row>
    <row r="10" spans="1:13" ht="39.950000000000003" customHeight="1" thickBot="1" x14ac:dyDescent="0.3">
      <c r="A10" s="29"/>
      <c r="B10" s="34">
        <f>'P&amp;L Analysis'!N17</f>
        <v>0</v>
      </c>
      <c r="C10" s="32"/>
      <c r="D10" s="34">
        <f>'P&amp;L Analysis'!N32</f>
        <v>0</v>
      </c>
      <c r="E10" s="32"/>
      <c r="F10" s="34" t="str">
        <f>IF('P&amp;L Analysis'!N11=0,"-",'P&amp;L Analysis'!N17/'P&amp;L Analysis'!N11)</f>
        <v>-</v>
      </c>
      <c r="G10" s="32"/>
      <c r="H10" s="34" t="str">
        <f>IF('P&amp;L Analysis'!N11=0,"-",'P&amp;L Analysis'!N33/'P&amp;L Analysis'!N11)</f>
        <v>-</v>
      </c>
      <c r="I10" s="36"/>
      <c r="J10" s="29"/>
    </row>
    <row r="11" spans="1:13" ht="9.9499999999999993" customHeight="1" x14ac:dyDescent="0.25">
      <c r="A11" s="29"/>
      <c r="B11" s="29"/>
      <c r="C11" s="29"/>
      <c r="D11" s="29"/>
      <c r="E11" s="29"/>
      <c r="F11" s="29"/>
      <c r="G11" s="29"/>
      <c r="H11" s="29"/>
      <c r="I11" s="29"/>
      <c r="J11" s="29"/>
    </row>
    <row r="12" spans="1:13" ht="32.1" customHeight="1" x14ac:dyDescent="0.3">
      <c r="A12" s="74" t="s">
        <v>52</v>
      </c>
      <c r="B12" s="25"/>
      <c r="C12" s="25"/>
      <c r="D12" s="25"/>
      <c r="E12" s="25"/>
      <c r="F12" s="25"/>
      <c r="G12" s="25"/>
      <c r="H12" s="25"/>
      <c r="I12" s="25"/>
      <c r="J12" s="30"/>
    </row>
    <row r="13" spans="1:13" ht="6" customHeight="1" x14ac:dyDescent="0.25">
      <c r="A13" s="29"/>
      <c r="B13" s="29"/>
      <c r="C13" s="29"/>
      <c r="D13" s="29"/>
      <c r="E13" s="29"/>
      <c r="F13" s="29"/>
      <c r="G13" s="29"/>
      <c r="H13" s="29"/>
      <c r="I13" s="29"/>
      <c r="J13" s="29"/>
    </row>
    <row r="14" spans="1:13" ht="18" customHeight="1" x14ac:dyDescent="0.25">
      <c r="A14" s="75"/>
      <c r="B14" s="37" t="s">
        <v>5</v>
      </c>
      <c r="C14" s="37" t="s">
        <v>6</v>
      </c>
      <c r="D14" s="37" t="s">
        <v>7</v>
      </c>
      <c r="E14" s="37" t="s">
        <v>8</v>
      </c>
      <c r="F14" s="37" t="s">
        <v>9</v>
      </c>
      <c r="G14" s="37" t="s">
        <v>10</v>
      </c>
      <c r="H14" s="37" t="s">
        <v>11</v>
      </c>
      <c r="I14" s="37" t="s">
        <v>12</v>
      </c>
      <c r="J14" s="76" t="s">
        <v>13</v>
      </c>
      <c r="K14" s="37" t="s">
        <v>14</v>
      </c>
      <c r="L14" s="37" t="s">
        <v>15</v>
      </c>
      <c r="M14" s="37" t="s">
        <v>16</v>
      </c>
    </row>
    <row r="15" spans="1:13" ht="18" customHeight="1" x14ac:dyDescent="0.25">
      <c r="A15" s="38" t="s">
        <v>53</v>
      </c>
      <c r="B15" s="40">
        <f>'P&amp;L Analysis'!B11</f>
        <v>0</v>
      </c>
      <c r="C15" s="40">
        <f>'P&amp;L Analysis'!C11</f>
        <v>0</v>
      </c>
      <c r="D15" s="40">
        <f>'P&amp;L Analysis'!D11</f>
        <v>0</v>
      </c>
      <c r="E15" s="40">
        <f>'P&amp;L Analysis'!E11</f>
        <v>0</v>
      </c>
      <c r="F15" s="40">
        <f>'P&amp;L Analysis'!F11</f>
        <v>0</v>
      </c>
      <c r="G15" s="40">
        <f>'P&amp;L Analysis'!G11</f>
        <v>0</v>
      </c>
      <c r="H15" s="40">
        <f>'P&amp;L Analysis'!H11</f>
        <v>0</v>
      </c>
      <c r="I15" s="40">
        <f>'P&amp;L Analysis'!I11</f>
        <v>0</v>
      </c>
      <c r="J15" s="40">
        <f>'P&amp;L Analysis'!J11</f>
        <v>0</v>
      </c>
      <c r="K15" s="40">
        <f>'P&amp;L Analysis'!K11</f>
        <v>0</v>
      </c>
      <c r="L15" s="40">
        <f>'P&amp;L Analysis'!L11</f>
        <v>0</v>
      </c>
      <c r="M15" s="40">
        <f>'P&amp;L Analysis'!M11</f>
        <v>0</v>
      </c>
    </row>
    <row r="16" spans="1:13" ht="18" customHeight="1" x14ac:dyDescent="0.25">
      <c r="A16" s="38" t="s">
        <v>54</v>
      </c>
      <c r="B16" s="40">
        <f>'P&amp;L Analysis'!B18</f>
        <v>0</v>
      </c>
      <c r="C16" s="40">
        <f>'P&amp;L Analysis'!C18</f>
        <v>0</v>
      </c>
      <c r="D16" s="40">
        <f>'P&amp;L Analysis'!D18</f>
        <v>0</v>
      </c>
      <c r="E16" s="40">
        <f>'P&amp;L Analysis'!E18</f>
        <v>0</v>
      </c>
      <c r="F16" s="40">
        <f>'P&amp;L Analysis'!F18</f>
        <v>0</v>
      </c>
      <c r="G16" s="40">
        <f>'P&amp;L Analysis'!G18</f>
        <v>0</v>
      </c>
      <c r="H16" s="40">
        <f>'P&amp;L Analysis'!H18</f>
        <v>0</v>
      </c>
      <c r="I16" s="40">
        <f>'P&amp;L Analysis'!I18</f>
        <v>0</v>
      </c>
      <c r="J16" s="40">
        <f>'P&amp;L Analysis'!J18</f>
        <v>0</v>
      </c>
      <c r="K16" s="40">
        <f>'P&amp;L Analysis'!K18</f>
        <v>0</v>
      </c>
      <c r="L16" s="40">
        <f>'P&amp;L Analysis'!L18</f>
        <v>0</v>
      </c>
      <c r="M16" s="40">
        <f>'P&amp;L Analysis'!M18</f>
        <v>0</v>
      </c>
    </row>
    <row r="17" spans="1:13" ht="18" customHeight="1" x14ac:dyDescent="0.25">
      <c r="A17" s="38" t="s">
        <v>55</v>
      </c>
      <c r="B17" s="40">
        <f>'P&amp;L Analysis'!B33</f>
        <v>0</v>
      </c>
      <c r="C17" s="40">
        <f>'P&amp;L Analysis'!C33</f>
        <v>0</v>
      </c>
      <c r="D17" s="40">
        <f>'P&amp;L Analysis'!D33</f>
        <v>0</v>
      </c>
      <c r="E17" s="40">
        <f>'P&amp;L Analysis'!E33</f>
        <v>0</v>
      </c>
      <c r="F17" s="40">
        <f>'P&amp;L Analysis'!F33</f>
        <v>0</v>
      </c>
      <c r="G17" s="40">
        <f>'P&amp;L Analysis'!G33</f>
        <v>0</v>
      </c>
      <c r="H17" s="40">
        <f>'P&amp;L Analysis'!H33</f>
        <v>0</v>
      </c>
      <c r="I17" s="40">
        <f>'P&amp;L Analysis'!I33</f>
        <v>0</v>
      </c>
      <c r="J17" s="40">
        <f>'P&amp;L Analysis'!J33</f>
        <v>0</v>
      </c>
      <c r="K17" s="40">
        <f>'P&amp;L Analysis'!K33</f>
        <v>0</v>
      </c>
      <c r="L17" s="40">
        <f>'P&amp;L Analysis'!L33</f>
        <v>0</v>
      </c>
      <c r="M17" s="40">
        <f>'P&amp;L Analysis'!M33</f>
        <v>0</v>
      </c>
    </row>
    <row r="18" spans="1:13" ht="6" customHeight="1" x14ac:dyDescent="0.25">
      <c r="A18" s="29"/>
      <c r="B18" s="29"/>
      <c r="C18" s="29"/>
      <c r="D18" s="29"/>
      <c r="E18" s="29"/>
      <c r="F18" s="29"/>
      <c r="G18" s="29"/>
      <c r="H18" s="29"/>
      <c r="I18" s="29"/>
      <c r="J18" s="29"/>
    </row>
    <row r="19" spans="1:13" x14ac:dyDescent="0.25">
      <c r="A19" s="29"/>
      <c r="J19" s="29"/>
    </row>
    <row r="20" spans="1:13" x14ac:dyDescent="0.25">
      <c r="A20" s="29"/>
      <c r="J20" s="29"/>
    </row>
    <row r="21" spans="1:13" x14ac:dyDescent="0.25">
      <c r="A21" s="29"/>
      <c r="J21" s="29"/>
    </row>
    <row r="22" spans="1:13" x14ac:dyDescent="0.25">
      <c r="A22" s="29"/>
      <c r="J22" s="29"/>
    </row>
    <row r="23" spans="1:13" x14ac:dyDescent="0.25">
      <c r="A23" s="29"/>
      <c r="J23" s="29"/>
    </row>
    <row r="24" spans="1:13" x14ac:dyDescent="0.25">
      <c r="A24" s="29"/>
      <c r="J24" s="29"/>
    </row>
    <row r="25" spans="1:13" x14ac:dyDescent="0.25">
      <c r="A25" s="29"/>
      <c r="J25" s="29"/>
    </row>
    <row r="26" spans="1:13" x14ac:dyDescent="0.25">
      <c r="A26" s="29"/>
      <c r="J26" s="29"/>
    </row>
    <row r="27" spans="1:13" x14ac:dyDescent="0.25">
      <c r="A27" s="29"/>
      <c r="J27" s="29"/>
    </row>
    <row r="28" spans="1:13" x14ac:dyDescent="0.25">
      <c r="A28" s="29"/>
      <c r="J28" s="29"/>
    </row>
    <row r="29" spans="1:13" x14ac:dyDescent="0.25">
      <c r="A29" s="29"/>
      <c r="J29" s="29"/>
    </row>
    <row r="30" spans="1:13" x14ac:dyDescent="0.25">
      <c r="A30" s="29"/>
      <c r="J30" s="29"/>
    </row>
    <row r="31" spans="1:13" ht="9.9499999999999993" customHeight="1" x14ac:dyDescent="0.25">
      <c r="A31" s="29"/>
      <c r="B31" s="29"/>
      <c r="C31" s="29"/>
      <c r="D31" s="29"/>
      <c r="E31" s="29"/>
      <c r="F31" s="29"/>
      <c r="G31" s="29"/>
      <c r="H31" s="29"/>
      <c r="I31" s="29"/>
      <c r="J31" s="29"/>
    </row>
    <row r="32" spans="1:13" ht="32.1" customHeight="1" x14ac:dyDescent="0.3">
      <c r="A32" s="74" t="s">
        <v>56</v>
      </c>
      <c r="B32" s="25"/>
      <c r="C32" s="25"/>
      <c r="D32" s="25"/>
      <c r="E32" s="25"/>
      <c r="F32" s="25"/>
      <c r="G32" s="25"/>
      <c r="H32" s="25"/>
      <c r="I32" s="25"/>
      <c r="J32" s="30"/>
    </row>
    <row r="33" spans="1:10" ht="6" customHeight="1" x14ac:dyDescent="0.25">
      <c r="A33" s="29"/>
      <c r="B33" s="29"/>
      <c r="C33" s="29"/>
      <c r="D33" s="29"/>
      <c r="E33" s="29"/>
      <c r="F33" s="29"/>
      <c r="G33" s="29"/>
      <c r="H33" s="29"/>
      <c r="I33" s="29"/>
      <c r="J33" s="29"/>
    </row>
    <row r="34" spans="1:10" x14ac:dyDescent="0.25">
      <c r="A34" s="29"/>
      <c r="B34" s="42" t="s">
        <v>57</v>
      </c>
      <c r="C34" s="42" t="s">
        <v>17</v>
      </c>
      <c r="J34" s="29"/>
    </row>
    <row r="35" spans="1:10" x14ac:dyDescent="0.25">
      <c r="A35" s="29"/>
      <c r="B35" s="43" t="s">
        <v>19</v>
      </c>
      <c r="C35" s="39">
        <f>'P&amp;L Analysis'!N6</f>
        <v>0</v>
      </c>
      <c r="J35" s="29"/>
    </row>
    <row r="36" spans="1:10" x14ac:dyDescent="0.25">
      <c r="A36" s="29"/>
      <c r="B36" s="43" t="s">
        <v>20</v>
      </c>
      <c r="C36" s="39">
        <f>'P&amp;L Analysis'!N7</f>
        <v>0</v>
      </c>
      <c r="J36" s="29"/>
    </row>
    <row r="37" spans="1:10" x14ac:dyDescent="0.25">
      <c r="A37" s="29"/>
      <c r="B37" s="43" t="s">
        <v>21</v>
      </c>
      <c r="C37" s="39">
        <f>'P&amp;L Analysis'!N8</f>
        <v>0</v>
      </c>
      <c r="J37" s="29"/>
    </row>
    <row r="38" spans="1:10" x14ac:dyDescent="0.25">
      <c r="A38" s="29"/>
      <c r="B38" s="43" t="s">
        <v>22</v>
      </c>
      <c r="C38" s="39">
        <f>'P&amp;L Analysis'!N9</f>
        <v>0</v>
      </c>
      <c r="J38" s="29"/>
    </row>
    <row r="39" spans="1:10" x14ac:dyDescent="0.25">
      <c r="A39" s="29"/>
      <c r="B39" s="43" t="s">
        <v>23</v>
      </c>
      <c r="C39" s="39">
        <f>'P&amp;L Analysis'!N10</f>
        <v>0</v>
      </c>
      <c r="J39" s="29"/>
    </row>
    <row r="40" spans="1:10" x14ac:dyDescent="0.25">
      <c r="A40" s="29"/>
      <c r="J40" s="29"/>
    </row>
    <row r="41" spans="1:10" x14ac:dyDescent="0.25">
      <c r="A41" s="29"/>
      <c r="J41" s="29"/>
    </row>
    <row r="42" spans="1:10" x14ac:dyDescent="0.25">
      <c r="A42" s="29"/>
      <c r="J42" s="29"/>
    </row>
    <row r="43" spans="1:10" x14ac:dyDescent="0.25">
      <c r="A43" s="29"/>
      <c r="J43" s="29"/>
    </row>
    <row r="44" spans="1:10" x14ac:dyDescent="0.25">
      <c r="A44" s="29"/>
      <c r="J44" s="29"/>
    </row>
    <row r="45" spans="1:10" x14ac:dyDescent="0.25">
      <c r="A45" s="29"/>
      <c r="J45" s="29"/>
    </row>
    <row r="46" spans="1:10" x14ac:dyDescent="0.25">
      <c r="A46" s="29"/>
      <c r="J46" s="29"/>
    </row>
    <row r="47" spans="1:10" ht="9.9499999999999993" customHeight="1" x14ac:dyDescent="0.25">
      <c r="A47" s="29"/>
      <c r="B47" s="29"/>
      <c r="C47" s="29"/>
      <c r="D47" s="29"/>
      <c r="E47" s="29"/>
      <c r="F47" s="29"/>
      <c r="G47" s="29"/>
      <c r="H47" s="29"/>
      <c r="I47" s="29"/>
      <c r="J47" s="29"/>
    </row>
    <row r="48" spans="1:10" ht="32.1" customHeight="1" x14ac:dyDescent="0.3">
      <c r="A48" s="74" t="s">
        <v>58</v>
      </c>
      <c r="B48" s="25"/>
      <c r="C48" s="25"/>
      <c r="D48" s="25"/>
      <c r="E48" s="25"/>
      <c r="F48" s="25"/>
      <c r="G48" s="25"/>
      <c r="H48" s="25"/>
      <c r="I48" s="25"/>
      <c r="J48" s="30"/>
    </row>
    <row r="49" spans="1:10" ht="6" customHeight="1" x14ac:dyDescent="0.25">
      <c r="A49" s="29"/>
      <c r="B49" s="29"/>
      <c r="C49" s="29"/>
      <c r="D49" s="29"/>
      <c r="E49" s="29"/>
      <c r="F49" s="29"/>
      <c r="G49" s="29"/>
      <c r="H49" s="29"/>
      <c r="I49" s="29"/>
      <c r="J49" s="29"/>
    </row>
    <row r="50" spans="1:10" ht="21.95" customHeight="1" x14ac:dyDescent="0.25">
      <c r="A50" s="29"/>
      <c r="B50" s="42" t="s">
        <v>59</v>
      </c>
      <c r="C50" s="42" t="s">
        <v>17</v>
      </c>
      <c r="D50" s="42" t="s">
        <v>18</v>
      </c>
      <c r="E50" s="42" t="s">
        <v>60</v>
      </c>
      <c r="J50" s="29"/>
    </row>
    <row r="51" spans="1:10" x14ac:dyDescent="0.25">
      <c r="A51" s="29"/>
      <c r="B51" s="43" t="s">
        <v>32</v>
      </c>
      <c r="C51" s="39">
        <f>'P&amp;L Analysis'!N21</f>
        <v>0</v>
      </c>
      <c r="D51" s="39" t="str">
        <f>IF('P&amp;L Analysis'!N$11=0,"-",'P&amp;L Analysis'!N21/'P&amp;L Analysis'!N$11)</f>
        <v>-</v>
      </c>
      <c r="E51" s="39" t="str">
        <f>IF('P&amp;L Analysis'!N$32=0,"-",'P&amp;L Analysis'!N21/'P&amp;L Analysis'!N$32)</f>
        <v>-</v>
      </c>
      <c r="J51" s="29"/>
    </row>
    <row r="52" spans="1:10" x14ac:dyDescent="0.25">
      <c r="A52" s="29"/>
      <c r="B52" s="44" t="s">
        <v>33</v>
      </c>
      <c r="C52" s="45">
        <f>'P&amp;L Analysis'!N22</f>
        <v>0</v>
      </c>
      <c r="D52" s="45" t="str">
        <f>IF('P&amp;L Analysis'!N$11=0,"-",'P&amp;L Analysis'!N22/'P&amp;L Analysis'!N$11)</f>
        <v>-</v>
      </c>
      <c r="E52" s="45" t="str">
        <f>IF('P&amp;L Analysis'!N$32=0,"-",'P&amp;L Analysis'!N22/'P&amp;L Analysis'!N$32)</f>
        <v>-</v>
      </c>
      <c r="J52" s="29"/>
    </row>
    <row r="53" spans="1:10" x14ac:dyDescent="0.25">
      <c r="A53" s="29"/>
      <c r="B53" s="43" t="s">
        <v>34</v>
      </c>
      <c r="C53" s="39">
        <f>'P&amp;L Analysis'!N23</f>
        <v>0</v>
      </c>
      <c r="D53" s="39" t="str">
        <f>IF('P&amp;L Analysis'!N$11=0,"-",'P&amp;L Analysis'!N23/'P&amp;L Analysis'!N$11)</f>
        <v>-</v>
      </c>
      <c r="E53" s="39" t="str">
        <f>IF('P&amp;L Analysis'!N$32=0,"-",'P&amp;L Analysis'!N23/'P&amp;L Analysis'!N$32)</f>
        <v>-</v>
      </c>
      <c r="J53" s="29"/>
    </row>
    <row r="54" spans="1:10" x14ac:dyDescent="0.25">
      <c r="A54" s="29"/>
      <c r="B54" s="44" t="s">
        <v>35</v>
      </c>
      <c r="C54" s="45">
        <f>'P&amp;L Analysis'!N24</f>
        <v>0</v>
      </c>
      <c r="D54" s="45" t="str">
        <f>IF('P&amp;L Analysis'!N$11=0,"-",'P&amp;L Analysis'!N24/'P&amp;L Analysis'!N$11)</f>
        <v>-</v>
      </c>
      <c r="E54" s="45" t="str">
        <f>IF('P&amp;L Analysis'!N$32=0,"-",'P&amp;L Analysis'!N24/'P&amp;L Analysis'!N$32)</f>
        <v>-</v>
      </c>
      <c r="J54" s="29"/>
    </row>
    <row r="55" spans="1:10" x14ac:dyDescent="0.25">
      <c r="A55" s="29"/>
      <c r="B55" s="43" t="s">
        <v>36</v>
      </c>
      <c r="C55" s="39">
        <f>'P&amp;L Analysis'!N25</f>
        <v>0</v>
      </c>
      <c r="D55" s="39" t="str">
        <f>IF('P&amp;L Analysis'!N$11=0,"-",'P&amp;L Analysis'!N25/'P&amp;L Analysis'!N$11)</f>
        <v>-</v>
      </c>
      <c r="E55" s="39" t="str">
        <f>IF('P&amp;L Analysis'!N$32=0,"-",'P&amp;L Analysis'!N25/'P&amp;L Analysis'!N$32)</f>
        <v>-</v>
      </c>
      <c r="J55" s="29"/>
    </row>
    <row r="56" spans="1:10" x14ac:dyDescent="0.25">
      <c r="A56" s="29"/>
      <c r="B56" s="44" t="s">
        <v>37</v>
      </c>
      <c r="C56" s="45">
        <f>'P&amp;L Analysis'!N26</f>
        <v>0</v>
      </c>
      <c r="D56" s="45" t="str">
        <f>IF('P&amp;L Analysis'!N$11=0,"-",'P&amp;L Analysis'!N26/'P&amp;L Analysis'!N$11)</f>
        <v>-</v>
      </c>
      <c r="E56" s="45" t="str">
        <f>IF('P&amp;L Analysis'!N$32=0,"-",'P&amp;L Analysis'!N26/'P&amp;L Analysis'!N$32)</f>
        <v>-</v>
      </c>
      <c r="J56" s="29"/>
    </row>
    <row r="57" spans="1:10" x14ac:dyDescent="0.25">
      <c r="A57" s="29"/>
      <c r="B57" s="43" t="s">
        <v>38</v>
      </c>
      <c r="C57" s="39">
        <f>'P&amp;L Analysis'!N27</f>
        <v>0</v>
      </c>
      <c r="D57" s="39" t="str">
        <f>IF('P&amp;L Analysis'!N$11=0,"-",'P&amp;L Analysis'!N27/'P&amp;L Analysis'!N$11)</f>
        <v>-</v>
      </c>
      <c r="E57" s="39" t="str">
        <f>IF('P&amp;L Analysis'!N$32=0,"-",'P&amp;L Analysis'!N27/'P&amp;L Analysis'!N$32)</f>
        <v>-</v>
      </c>
      <c r="J57" s="29"/>
    </row>
    <row r="58" spans="1:10" x14ac:dyDescent="0.25">
      <c r="A58" s="29"/>
      <c r="B58" s="44" t="s">
        <v>39</v>
      </c>
      <c r="C58" s="45">
        <f>'P&amp;L Analysis'!N28</f>
        <v>0</v>
      </c>
      <c r="D58" s="45" t="str">
        <f>IF('P&amp;L Analysis'!N$11=0,"-",'P&amp;L Analysis'!N28/'P&amp;L Analysis'!N$11)</f>
        <v>-</v>
      </c>
      <c r="E58" s="45" t="str">
        <f>IF('P&amp;L Analysis'!N$32=0,"-",'P&amp;L Analysis'!N28/'P&amp;L Analysis'!N$32)</f>
        <v>-</v>
      </c>
      <c r="J58" s="29"/>
    </row>
    <row r="59" spans="1:10" x14ac:dyDescent="0.25">
      <c r="A59" s="29"/>
      <c r="B59" s="43" t="s">
        <v>40</v>
      </c>
      <c r="C59" s="39">
        <f>'P&amp;L Analysis'!N29</f>
        <v>0</v>
      </c>
      <c r="D59" s="39" t="str">
        <f>IF('P&amp;L Analysis'!N$11=0,"-",'P&amp;L Analysis'!N29/'P&amp;L Analysis'!N$11)</f>
        <v>-</v>
      </c>
      <c r="E59" s="39" t="str">
        <f>IF('P&amp;L Analysis'!N$32=0,"-",'P&amp;L Analysis'!N29/'P&amp;L Analysis'!N$32)</f>
        <v>-</v>
      </c>
      <c r="J59" s="29"/>
    </row>
    <row r="60" spans="1:10" x14ac:dyDescent="0.25">
      <c r="A60" s="29"/>
      <c r="B60" s="44" t="s">
        <v>41</v>
      </c>
      <c r="C60" s="45">
        <f>'P&amp;L Analysis'!N30</f>
        <v>0</v>
      </c>
      <c r="D60" s="45" t="str">
        <f>IF('P&amp;L Analysis'!N$11=0,"-",'P&amp;L Analysis'!N30/'P&amp;L Analysis'!N$11)</f>
        <v>-</v>
      </c>
      <c r="E60" s="45" t="str">
        <f>IF('P&amp;L Analysis'!N$32=0,"-",'P&amp;L Analysis'!N30/'P&amp;L Analysis'!N$32)</f>
        <v>-</v>
      </c>
      <c r="J60" s="29"/>
    </row>
    <row r="61" spans="1:10" x14ac:dyDescent="0.25">
      <c r="A61" s="29"/>
      <c r="B61" s="43" t="s">
        <v>42</v>
      </c>
      <c r="C61" s="39">
        <f>'P&amp;L Analysis'!N31</f>
        <v>0</v>
      </c>
      <c r="D61" s="39" t="str">
        <f>IF('P&amp;L Analysis'!N$11=0,"-",'P&amp;L Analysis'!N31/'P&amp;L Analysis'!N$11)</f>
        <v>-</v>
      </c>
      <c r="E61" s="39" t="str">
        <f>IF('P&amp;L Analysis'!N$32=0,"-",'P&amp;L Analysis'!N31/'P&amp;L Analysis'!N$32)</f>
        <v>-</v>
      </c>
      <c r="J61" s="29"/>
    </row>
    <row r="62" spans="1:10" x14ac:dyDescent="0.25">
      <c r="A62" s="29"/>
      <c r="B62" s="41" t="s">
        <v>43</v>
      </c>
      <c r="C62" s="46">
        <f>'P&amp;L Analysis'!N32</f>
        <v>0</v>
      </c>
      <c r="D62" s="46" t="str">
        <f>IF('P&amp;L Analysis'!N$11=0,"-",'P&amp;L Analysis'!N32/'P&amp;L Analysis'!N$11)</f>
        <v>-</v>
      </c>
      <c r="E62" s="47">
        <v>1</v>
      </c>
      <c r="J62" s="29"/>
    </row>
    <row r="63" spans="1:10" ht="15" customHeight="1" x14ac:dyDescent="0.25">
      <c r="A63" s="29"/>
      <c r="B63" s="29"/>
      <c r="C63" s="29"/>
      <c r="D63" s="29"/>
      <c r="E63" s="29"/>
      <c r="F63" s="29"/>
      <c r="G63" s="29"/>
      <c r="H63" s="29"/>
      <c r="I63" s="29"/>
      <c r="J63" s="29"/>
    </row>
    <row r="64" spans="1:10" ht="32.1" customHeight="1" x14ac:dyDescent="0.3">
      <c r="A64" s="74" t="s">
        <v>61</v>
      </c>
      <c r="B64" s="25"/>
      <c r="C64" s="25"/>
      <c r="D64" s="25"/>
      <c r="E64" s="25"/>
      <c r="F64" s="25"/>
      <c r="G64" s="25"/>
      <c r="H64" s="25"/>
      <c r="I64" s="25"/>
      <c r="J64" s="30"/>
    </row>
    <row r="65" spans="1:10" ht="6" customHeight="1" x14ac:dyDescent="0.25">
      <c r="A65" s="29"/>
      <c r="B65" s="29"/>
      <c r="C65" s="29"/>
      <c r="D65" s="29"/>
      <c r="E65" s="29"/>
      <c r="F65" s="29"/>
      <c r="G65" s="29"/>
      <c r="H65" s="29"/>
      <c r="I65" s="29"/>
      <c r="J65" s="29"/>
    </row>
    <row r="66" spans="1:10" ht="21.95" customHeight="1" x14ac:dyDescent="0.25">
      <c r="A66" s="29"/>
      <c r="B66" s="48" t="s">
        <v>62</v>
      </c>
      <c r="C66" s="49" t="s">
        <v>63</v>
      </c>
      <c r="D66" s="49"/>
      <c r="E66" s="49"/>
      <c r="F66" s="49"/>
      <c r="G66" s="49"/>
      <c r="H66" s="49"/>
      <c r="I66" s="49"/>
      <c r="J66" s="29"/>
    </row>
    <row r="67" spans="1:10" ht="51.95" customHeight="1" x14ac:dyDescent="0.25">
      <c r="A67" s="29"/>
      <c r="B67" s="50" t="s">
        <v>64</v>
      </c>
      <c r="C67" s="51" t="s">
        <v>65</v>
      </c>
      <c r="D67" s="30"/>
      <c r="E67" s="30"/>
      <c r="F67" s="30"/>
      <c r="G67" s="30"/>
      <c r="H67" s="30"/>
      <c r="I67" s="30"/>
      <c r="J67" s="29"/>
    </row>
    <row r="68" spans="1:10" ht="51.95" customHeight="1" x14ac:dyDescent="0.25">
      <c r="A68" s="29"/>
      <c r="B68" s="52" t="s">
        <v>66</v>
      </c>
      <c r="C68" s="53" t="s">
        <v>67</v>
      </c>
      <c r="D68" s="54"/>
      <c r="E68" s="54"/>
      <c r="F68" s="54"/>
      <c r="G68" s="54"/>
      <c r="H68" s="54"/>
      <c r="I68" s="54"/>
      <c r="J68" s="29"/>
    </row>
    <row r="69" spans="1:10" ht="51.95" customHeight="1" x14ac:dyDescent="0.25">
      <c r="A69" s="29"/>
      <c r="B69" s="50" t="s">
        <v>68</v>
      </c>
      <c r="C69" s="51" t="s">
        <v>69</v>
      </c>
      <c r="D69" s="30"/>
      <c r="E69" s="30"/>
      <c r="F69" s="30"/>
      <c r="G69" s="30"/>
      <c r="H69" s="30"/>
      <c r="I69" s="30"/>
      <c r="J69" s="29"/>
    </row>
    <row r="70" spans="1:10" ht="51.95" customHeight="1" x14ac:dyDescent="0.25">
      <c r="A70" s="29"/>
      <c r="B70" s="52" t="s">
        <v>70</v>
      </c>
      <c r="C70" s="53" t="s">
        <v>71</v>
      </c>
      <c r="D70" s="54"/>
      <c r="E70" s="54"/>
      <c r="F70" s="54"/>
      <c r="G70" s="54"/>
      <c r="H70" s="54"/>
      <c r="I70" s="54"/>
      <c r="J70" s="29"/>
    </row>
    <row r="71" spans="1:10" ht="51.95" customHeight="1" x14ac:dyDescent="0.25">
      <c r="A71" s="29"/>
      <c r="B71" s="50" t="s">
        <v>72</v>
      </c>
      <c r="C71" s="51" t="s">
        <v>73</v>
      </c>
      <c r="D71" s="30"/>
      <c r="E71" s="30"/>
      <c r="F71" s="30"/>
      <c r="G71" s="30"/>
      <c r="H71" s="30"/>
      <c r="I71" s="30"/>
      <c r="J71" s="29"/>
    </row>
    <row r="72" spans="1:10" ht="51.95" customHeight="1" x14ac:dyDescent="0.25">
      <c r="A72" s="29"/>
      <c r="B72" s="52" t="s">
        <v>74</v>
      </c>
      <c r="C72" s="53" t="s">
        <v>75</v>
      </c>
      <c r="D72" s="54"/>
      <c r="E72" s="54"/>
      <c r="F72" s="54"/>
      <c r="G72" s="54"/>
      <c r="H72" s="54"/>
      <c r="I72" s="54"/>
      <c r="J72" s="29"/>
    </row>
    <row r="73" spans="1:10" ht="15" customHeight="1" x14ac:dyDescent="0.25">
      <c r="A73" s="29"/>
      <c r="B73" s="29"/>
      <c r="C73" s="29"/>
      <c r="D73" s="29"/>
      <c r="E73" s="29"/>
      <c r="F73" s="29"/>
      <c r="G73" s="29"/>
      <c r="H73" s="29"/>
      <c r="I73" s="29"/>
      <c r="J73" s="29"/>
    </row>
    <row r="74" spans="1:10" ht="32.1" customHeight="1" x14ac:dyDescent="0.3">
      <c r="A74" s="74" t="s">
        <v>76</v>
      </c>
      <c r="B74" s="25"/>
      <c r="C74" s="25"/>
      <c r="D74" s="25"/>
      <c r="E74" s="25"/>
      <c r="F74" s="25"/>
      <c r="G74" s="25"/>
      <c r="H74" s="25"/>
      <c r="I74" s="25"/>
      <c r="J74" s="30"/>
    </row>
    <row r="75" spans="1:10" ht="6" customHeight="1" x14ac:dyDescent="0.25">
      <c r="A75" s="29"/>
      <c r="B75" s="29"/>
      <c r="C75" s="29"/>
      <c r="D75" s="29"/>
      <c r="E75" s="29"/>
      <c r="F75" s="29"/>
      <c r="G75" s="29"/>
      <c r="H75" s="29"/>
      <c r="I75" s="29"/>
      <c r="J75" s="29"/>
    </row>
    <row r="76" spans="1:10" ht="21.95" customHeight="1" x14ac:dyDescent="0.25">
      <c r="A76" s="29"/>
      <c r="B76" s="48" t="s">
        <v>77</v>
      </c>
      <c r="C76" s="49" t="s">
        <v>78</v>
      </c>
      <c r="D76" s="49"/>
      <c r="E76" s="49"/>
      <c r="F76" s="49"/>
      <c r="G76" s="49"/>
      <c r="H76" s="49"/>
      <c r="I76" s="49"/>
      <c r="J76" s="29"/>
    </row>
    <row r="77" spans="1:10" ht="51.95" customHeight="1" x14ac:dyDescent="0.25">
      <c r="A77" s="29"/>
      <c r="B77" s="55" t="s">
        <v>79</v>
      </c>
      <c r="C77" s="51" t="s">
        <v>80</v>
      </c>
      <c r="D77" s="30"/>
      <c r="E77" s="30"/>
      <c r="F77" s="30"/>
      <c r="G77" s="30"/>
      <c r="H77" s="30"/>
      <c r="I77" s="30"/>
      <c r="J77" s="29"/>
    </row>
    <row r="78" spans="1:10" ht="51.95" customHeight="1" x14ac:dyDescent="0.25">
      <c r="A78" s="29"/>
      <c r="B78" s="56" t="s">
        <v>81</v>
      </c>
      <c r="C78" s="53" t="s">
        <v>82</v>
      </c>
      <c r="D78" s="54"/>
      <c r="E78" s="54"/>
      <c r="F78" s="54"/>
      <c r="G78" s="54"/>
      <c r="H78" s="54"/>
      <c r="I78" s="54"/>
      <c r="J78" s="29"/>
    </row>
    <row r="79" spans="1:10" ht="51.95" customHeight="1" x14ac:dyDescent="0.25">
      <c r="A79" s="29"/>
      <c r="B79" s="55" t="s">
        <v>83</v>
      </c>
      <c r="C79" s="51" t="s">
        <v>84</v>
      </c>
      <c r="D79" s="30"/>
      <c r="E79" s="30"/>
      <c r="F79" s="30"/>
      <c r="G79" s="30"/>
      <c r="H79" s="30"/>
      <c r="I79" s="30"/>
      <c r="J79" s="29"/>
    </row>
    <row r="80" spans="1:10" ht="51.95" customHeight="1" x14ac:dyDescent="0.25">
      <c r="A80" s="29"/>
      <c r="B80" s="56" t="s">
        <v>85</v>
      </c>
      <c r="C80" s="53" t="s">
        <v>86</v>
      </c>
      <c r="D80" s="54"/>
      <c r="E80" s="54"/>
      <c r="F80" s="54"/>
      <c r="G80" s="54"/>
      <c r="H80" s="54"/>
      <c r="I80" s="54"/>
      <c r="J80" s="29"/>
    </row>
    <row r="81" spans="1:10" ht="51.95" customHeight="1" x14ac:dyDescent="0.25">
      <c r="A81" s="29"/>
      <c r="B81" s="55" t="s">
        <v>87</v>
      </c>
      <c r="C81" s="51" t="s">
        <v>88</v>
      </c>
      <c r="D81" s="30"/>
      <c r="E81" s="30"/>
      <c r="F81" s="30"/>
      <c r="G81" s="30"/>
      <c r="H81" s="30"/>
      <c r="I81" s="30"/>
      <c r="J81" s="29"/>
    </row>
    <row r="82" spans="1:10" ht="51.95" customHeight="1" x14ac:dyDescent="0.25">
      <c r="A82" s="29"/>
      <c r="B82" s="56" t="s">
        <v>89</v>
      </c>
      <c r="C82" s="53" t="s">
        <v>90</v>
      </c>
      <c r="D82" s="54"/>
      <c r="E82" s="54"/>
      <c r="F82" s="54"/>
      <c r="G82" s="54"/>
      <c r="H82" s="54"/>
      <c r="I82" s="54"/>
      <c r="J82" s="29"/>
    </row>
    <row r="83" spans="1:10" ht="51.95" customHeight="1" x14ac:dyDescent="0.25">
      <c r="A83" s="29"/>
      <c r="B83" s="55" t="s">
        <v>91</v>
      </c>
      <c r="C83" s="51" t="s">
        <v>92</v>
      </c>
      <c r="D83" s="30"/>
      <c r="E83" s="30"/>
      <c r="F83" s="30"/>
      <c r="G83" s="30"/>
      <c r="H83" s="30"/>
      <c r="I83" s="30"/>
      <c r="J83" s="29"/>
    </row>
    <row r="84" spans="1:10" ht="51.95" customHeight="1" x14ac:dyDescent="0.25">
      <c r="A84" s="29"/>
      <c r="B84" s="56" t="s">
        <v>93</v>
      </c>
      <c r="C84" s="53" t="s">
        <v>94</v>
      </c>
      <c r="D84" s="54"/>
      <c r="E84" s="54"/>
      <c r="F84" s="54"/>
      <c r="G84" s="54"/>
      <c r="H84" s="54"/>
      <c r="I84" s="54"/>
      <c r="J84" s="29"/>
    </row>
    <row r="85" spans="1:10" ht="15" customHeight="1" x14ac:dyDescent="0.25">
      <c r="A85" s="29"/>
      <c r="B85" s="29"/>
      <c r="C85" s="29"/>
      <c r="D85" s="29"/>
      <c r="E85" s="29"/>
      <c r="F85" s="29"/>
      <c r="G85" s="29"/>
      <c r="H85" s="29"/>
      <c r="I85" s="29"/>
      <c r="J85" s="29"/>
    </row>
    <row r="86" spans="1:10" ht="32.1" customHeight="1" x14ac:dyDescent="0.3">
      <c r="A86" s="74" t="s">
        <v>95</v>
      </c>
      <c r="B86" s="25"/>
      <c r="C86" s="25"/>
      <c r="D86" s="25"/>
      <c r="E86" s="25"/>
      <c r="F86" s="25"/>
      <c r="G86" s="25"/>
      <c r="H86" s="25"/>
      <c r="I86" s="25"/>
      <c r="J86" s="30"/>
    </row>
    <row r="87" spans="1:10" ht="6" customHeight="1" x14ac:dyDescent="0.25">
      <c r="A87" s="29"/>
      <c r="B87" s="29"/>
      <c r="C87" s="29"/>
      <c r="D87" s="29"/>
      <c r="E87" s="29"/>
      <c r="F87" s="29"/>
      <c r="G87" s="29"/>
      <c r="H87" s="29"/>
      <c r="I87" s="29"/>
      <c r="J87" s="29"/>
    </row>
    <row r="88" spans="1:10" ht="24" customHeight="1" x14ac:dyDescent="0.25">
      <c r="A88" s="29"/>
      <c r="B88" s="58" t="s">
        <v>96</v>
      </c>
      <c r="C88" s="59" t="s">
        <v>97</v>
      </c>
      <c r="D88" s="59" t="s">
        <v>98</v>
      </c>
      <c r="E88" s="59" t="s">
        <v>99</v>
      </c>
      <c r="F88" s="59" t="s">
        <v>100</v>
      </c>
      <c r="G88" s="60" t="s">
        <v>101</v>
      </c>
      <c r="J88" s="29"/>
    </row>
    <row r="89" spans="1:10" ht="21.95" customHeight="1" x14ac:dyDescent="0.25">
      <c r="A89" s="29"/>
      <c r="B89" s="61" t="s">
        <v>102</v>
      </c>
      <c r="C89" s="62" t="s">
        <v>103</v>
      </c>
      <c r="D89" s="63" t="s">
        <v>104</v>
      </c>
      <c r="E89" s="64" t="s">
        <v>105</v>
      </c>
      <c r="F89" s="65" t="s">
        <v>106</v>
      </c>
      <c r="G89" s="66" t="str">
        <f>IF('P&amp;L Analysis'!N11=0,"-",'P&amp;L Analysis'!N18/'P&amp;L Analysis'!N11)</f>
        <v>-</v>
      </c>
      <c r="J89" s="29"/>
    </row>
    <row r="90" spans="1:10" ht="21.95" customHeight="1" x14ac:dyDescent="0.25">
      <c r="A90" s="29"/>
      <c r="B90" s="61" t="s">
        <v>107</v>
      </c>
      <c r="C90" s="62" t="s">
        <v>108</v>
      </c>
      <c r="D90" s="63" t="s">
        <v>109</v>
      </c>
      <c r="E90" s="64" t="s">
        <v>110</v>
      </c>
      <c r="F90" s="65" t="s">
        <v>111</v>
      </c>
      <c r="G90" s="66" t="str">
        <f>IF('P&amp;L Analysis'!N11=0,"-",('P&amp;L Analysis'!N21+'P&amp;L Analysis'!N22+'P&amp;L Analysis'!N23)/'P&amp;L Analysis'!N11)</f>
        <v>-</v>
      </c>
      <c r="J90" s="29"/>
    </row>
    <row r="91" spans="1:10" ht="21.95" customHeight="1" x14ac:dyDescent="0.25">
      <c r="A91" s="29"/>
      <c r="B91" s="61" t="s">
        <v>112</v>
      </c>
      <c r="C91" s="62" t="s">
        <v>113</v>
      </c>
      <c r="D91" s="63" t="s">
        <v>114</v>
      </c>
      <c r="E91" s="64" t="s">
        <v>115</v>
      </c>
      <c r="F91" s="65" t="s">
        <v>116</v>
      </c>
      <c r="G91" s="66" t="str">
        <f>IF('P&amp;L Analysis'!N11=0,"-",'P&amp;L Analysis'!N17/'P&amp;L Analysis'!N11)</f>
        <v>-</v>
      </c>
      <c r="J91" s="29"/>
    </row>
    <row r="92" spans="1:10" ht="21.95" customHeight="1" x14ac:dyDescent="0.25">
      <c r="A92" s="29"/>
      <c r="B92" s="61" t="s">
        <v>117</v>
      </c>
      <c r="C92" s="62" t="s">
        <v>118</v>
      </c>
      <c r="D92" s="63" t="s">
        <v>119</v>
      </c>
      <c r="E92" s="64" t="s">
        <v>120</v>
      </c>
      <c r="F92" s="65" t="s">
        <v>121</v>
      </c>
      <c r="G92" s="66" t="str">
        <f>IF('P&amp;L Analysis'!N11=0,"-",'P&amp;L Analysis'!N33/'P&amp;L Analysis'!N11)</f>
        <v>-</v>
      </c>
      <c r="J92" s="29"/>
    </row>
    <row r="93" spans="1:10" ht="21.95" customHeight="1" x14ac:dyDescent="0.25">
      <c r="A93" s="29"/>
      <c r="B93" s="61" t="s">
        <v>122</v>
      </c>
      <c r="C93" s="62" t="s">
        <v>116</v>
      </c>
      <c r="D93" s="63" t="s">
        <v>123</v>
      </c>
      <c r="E93" s="64" t="s">
        <v>124</v>
      </c>
      <c r="F93" s="65" t="s">
        <v>125</v>
      </c>
      <c r="G93" s="66" t="str">
        <f>IF('P&amp;L Analysis'!N6=0,"-",'P&amp;L Analysis'!N7/'P&amp;L Analysis'!N6)</f>
        <v>-</v>
      </c>
      <c r="J93" s="29"/>
    </row>
    <row r="94" spans="1:10" ht="21.95" customHeight="1" x14ac:dyDescent="0.25">
      <c r="A94" s="29"/>
      <c r="B94" s="67" t="s">
        <v>126</v>
      </c>
      <c r="C94" s="68" t="s">
        <v>127</v>
      </c>
      <c r="D94" s="69" t="s">
        <v>128</v>
      </c>
      <c r="E94" s="70" t="s">
        <v>129</v>
      </c>
      <c r="F94" s="71" t="s">
        <v>130</v>
      </c>
      <c r="G94" s="72" t="str">
        <f>IF('P&amp;L Analysis'!N11=0,"-",'P&amp;L Analysis'!N26/'P&amp;L Analysis'!N11)</f>
        <v>-</v>
      </c>
      <c r="J94" s="29"/>
    </row>
    <row r="95" spans="1:10" ht="15" customHeight="1" x14ac:dyDescent="0.25">
      <c r="A95" s="29"/>
      <c r="B95" s="29"/>
      <c r="C95" s="29"/>
      <c r="D95" s="29"/>
      <c r="E95" s="29"/>
      <c r="F95" s="29"/>
      <c r="G95" s="29"/>
      <c r="H95" s="29"/>
      <c r="I95" s="29"/>
      <c r="J95" s="29"/>
    </row>
    <row r="96" spans="1:10" ht="27.95" customHeight="1" x14ac:dyDescent="0.25">
      <c r="A96" s="73" t="s">
        <v>131</v>
      </c>
      <c r="B96" s="25"/>
      <c r="C96" s="25"/>
      <c r="D96" s="25"/>
      <c r="E96" s="25"/>
      <c r="F96" s="25"/>
      <c r="G96" s="25"/>
      <c r="H96" s="25"/>
      <c r="I96" s="25"/>
      <c r="J96" s="27"/>
    </row>
  </sheetData>
  <mergeCells count="42">
    <mergeCell ref="C84:I84"/>
    <mergeCell ref="A86:J86"/>
    <mergeCell ref="A96:J96"/>
    <mergeCell ref="C78:I78"/>
    <mergeCell ref="C79:I79"/>
    <mergeCell ref="C80:I80"/>
    <mergeCell ref="C81:I81"/>
    <mergeCell ref="C82:I82"/>
    <mergeCell ref="C83:I83"/>
    <mergeCell ref="C70:I70"/>
    <mergeCell ref="C71:I71"/>
    <mergeCell ref="C72:I72"/>
    <mergeCell ref="A74:J74"/>
    <mergeCell ref="C76:I76"/>
    <mergeCell ref="C77:I77"/>
    <mergeCell ref="A48:J48"/>
    <mergeCell ref="A64:J64"/>
    <mergeCell ref="C66:I66"/>
    <mergeCell ref="C67:I67"/>
    <mergeCell ref="C68:I68"/>
    <mergeCell ref="C69:I69"/>
    <mergeCell ref="B10:C10"/>
    <mergeCell ref="D10:E10"/>
    <mergeCell ref="F10:G10"/>
    <mergeCell ref="H10:I10"/>
    <mergeCell ref="A12:J12"/>
    <mergeCell ref="A32:J32"/>
    <mergeCell ref="B7:C7"/>
    <mergeCell ref="D7:E7"/>
    <mergeCell ref="F7:G7"/>
    <mergeCell ref="H7:I7"/>
    <mergeCell ref="B9:C9"/>
    <mergeCell ref="D9:E9"/>
    <mergeCell ref="F9:G9"/>
    <mergeCell ref="H9:I9"/>
    <mergeCell ref="A1:J1"/>
    <mergeCell ref="A2:J2"/>
    <mergeCell ref="A4:J4"/>
    <mergeCell ref="B6:C6"/>
    <mergeCell ref="D6:E6"/>
    <mergeCell ref="F6:G6"/>
    <mergeCell ref="H6:I6"/>
  </mergeCells>
  <conditionalFormatting sqref="F7">
    <cfRule type="cellIs" dxfId="3" priority="1" operator="lessThan">
      <formula>0</formula>
    </cfRule>
  </conditionalFormatting>
  <conditionalFormatting sqref="F7">
    <cfRule type="cellIs" dxfId="2" priority="2" operator="greaterThan">
      <formula>0</formula>
    </cfRule>
  </conditionalFormatting>
  <conditionalFormatting sqref="H10">
    <cfRule type="cellIs" dxfId="1" priority="3" operator="lessThan">
      <formula>0</formula>
    </cfRule>
  </conditionalFormatting>
  <conditionalFormatting sqref="H10">
    <cfRule type="cellIs" dxfId="0" priority="4" operator="greaterThan">
      <formula>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C3A2E"/>
  </sheetPr>
  <dimension ref="A1:O33"/>
  <sheetViews>
    <sheetView zoomScaleNormal="100" workbookViewId="0">
      <pane xSplit="1" ySplit="5" topLeftCell="B6" activePane="bottomRight" state="frozen"/>
      <selection pane="topRight" activeCell="B1" sqref="B1"/>
      <selection pane="bottomLeft" activeCell="A6" sqref="A6"/>
      <selection pane="bottomRight" sqref="A1:O1"/>
    </sheetView>
  </sheetViews>
  <sheetFormatPr defaultColWidth="8.7109375" defaultRowHeight="15" customHeight="1" x14ac:dyDescent="0.25"/>
  <cols>
    <col min="1" max="1" width="30" customWidth="1"/>
    <col min="2" max="13" width="12" customWidth="1"/>
    <col min="14" max="15" width="14" customWidth="1"/>
  </cols>
  <sheetData>
    <row r="1" spans="1:15" ht="36" customHeight="1" x14ac:dyDescent="0.25">
      <c r="A1" s="3" t="s">
        <v>0</v>
      </c>
      <c r="B1" s="3"/>
      <c r="C1" s="3"/>
      <c r="D1" s="3"/>
      <c r="E1" s="3"/>
      <c r="F1" s="3"/>
      <c r="G1" s="3"/>
      <c r="H1" s="3"/>
      <c r="I1" s="3"/>
      <c r="J1" s="3"/>
      <c r="K1" s="3"/>
      <c r="L1" s="3"/>
      <c r="M1" s="3"/>
      <c r="N1" s="3"/>
      <c r="O1" s="3"/>
    </row>
    <row r="2" spans="1:15" ht="21.75" customHeight="1" x14ac:dyDescent="0.25">
      <c r="A2" s="2" t="s">
        <v>1</v>
      </c>
      <c r="B2" s="2"/>
      <c r="C2" s="2"/>
      <c r="D2" s="2"/>
      <c r="E2" s="2"/>
      <c r="F2" s="2"/>
      <c r="G2" s="2"/>
      <c r="H2" s="2"/>
      <c r="I2" s="2"/>
      <c r="J2" s="2"/>
      <c r="K2" s="2"/>
      <c r="L2" s="2"/>
      <c r="M2" s="2"/>
      <c r="N2" s="2"/>
      <c r="O2" s="2"/>
    </row>
    <row r="3" spans="1:15" ht="3.75" customHeight="1" x14ac:dyDescent="0.25">
      <c r="A3" s="4"/>
      <c r="B3" s="4"/>
      <c r="C3" s="4"/>
      <c r="D3" s="4"/>
      <c r="E3" s="4"/>
      <c r="F3" s="4"/>
      <c r="G3" s="4"/>
      <c r="H3" s="4"/>
      <c r="I3" s="4"/>
      <c r="J3" s="4"/>
      <c r="K3" s="4"/>
      <c r="L3" s="4"/>
      <c r="M3" s="4"/>
      <c r="N3" s="4"/>
      <c r="O3" s="4"/>
    </row>
    <row r="4" spans="1:15" ht="24" customHeight="1" x14ac:dyDescent="0.25">
      <c r="A4" s="1" t="s">
        <v>2</v>
      </c>
      <c r="B4" s="1"/>
      <c r="C4" s="1"/>
      <c r="D4" s="1"/>
      <c r="E4" s="1"/>
      <c r="F4" s="1"/>
      <c r="G4" s="1"/>
      <c r="H4" s="1" t="s">
        <v>3</v>
      </c>
      <c r="I4" s="1"/>
      <c r="J4" s="1"/>
      <c r="K4" s="1"/>
      <c r="L4" s="1"/>
      <c r="M4" s="1"/>
      <c r="N4" s="1"/>
      <c r="O4" s="1"/>
    </row>
    <row r="5" spans="1:15" ht="27.75" customHeight="1" x14ac:dyDescent="0.25">
      <c r="A5" s="5" t="s">
        <v>4</v>
      </c>
      <c r="B5" s="5" t="s">
        <v>5</v>
      </c>
      <c r="C5" s="5" t="s">
        <v>6</v>
      </c>
      <c r="D5" s="5" t="s">
        <v>7</v>
      </c>
      <c r="E5" s="5" t="s">
        <v>8</v>
      </c>
      <c r="F5" s="5" t="s">
        <v>9</v>
      </c>
      <c r="G5" s="5" t="s">
        <v>10</v>
      </c>
      <c r="H5" s="5" t="s">
        <v>11</v>
      </c>
      <c r="I5" s="5" t="s">
        <v>12</v>
      </c>
      <c r="J5" s="5" t="s">
        <v>13</v>
      </c>
      <c r="K5" s="5" t="s">
        <v>14</v>
      </c>
      <c r="L5" s="5" t="s">
        <v>15</v>
      </c>
      <c r="M5" s="5" t="s">
        <v>16</v>
      </c>
      <c r="N5" s="5" t="s">
        <v>17</v>
      </c>
      <c r="O5" s="5" t="s">
        <v>18</v>
      </c>
    </row>
    <row r="6" spans="1:15" x14ac:dyDescent="0.25">
      <c r="A6" s="6" t="s">
        <v>19</v>
      </c>
      <c r="B6" s="7">
        <v>0</v>
      </c>
      <c r="C6" s="7">
        <v>0</v>
      </c>
      <c r="D6" s="7">
        <v>0</v>
      </c>
      <c r="E6" s="7">
        <v>0</v>
      </c>
      <c r="F6" s="7">
        <v>0</v>
      </c>
      <c r="G6" s="7">
        <v>0</v>
      </c>
      <c r="H6" s="7">
        <v>0</v>
      </c>
      <c r="I6" s="7">
        <v>0</v>
      </c>
      <c r="J6" s="7">
        <v>0</v>
      </c>
      <c r="K6" s="7">
        <v>0</v>
      </c>
      <c r="L6" s="7">
        <v>0</v>
      </c>
      <c r="M6" s="7">
        <v>0</v>
      </c>
      <c r="N6" s="8">
        <f>SUM(B6:M6)</f>
        <v>0</v>
      </c>
      <c r="O6" s="9" t="str">
        <f>IF(N11=0,"-",N6/N11)</f>
        <v>-</v>
      </c>
    </row>
    <row r="7" spans="1:15" x14ac:dyDescent="0.25">
      <c r="A7" s="6" t="s">
        <v>20</v>
      </c>
      <c r="B7" s="7">
        <v>0</v>
      </c>
      <c r="C7" s="7">
        <v>0</v>
      </c>
      <c r="D7" s="7">
        <v>0</v>
      </c>
      <c r="E7" s="7">
        <v>0</v>
      </c>
      <c r="F7" s="7">
        <v>0</v>
      </c>
      <c r="G7" s="7">
        <v>0</v>
      </c>
      <c r="H7" s="7">
        <v>0</v>
      </c>
      <c r="I7" s="7">
        <v>0</v>
      </c>
      <c r="J7" s="7">
        <v>0</v>
      </c>
      <c r="K7" s="7">
        <v>0</v>
      </c>
      <c r="L7" s="7">
        <v>0</v>
      </c>
      <c r="M7" s="7">
        <v>0</v>
      </c>
      <c r="N7" s="8">
        <f>SUM(B7:M7)</f>
        <v>0</v>
      </c>
      <c r="O7" s="9" t="str">
        <f>IF(N11=0,"-",N7/N11)</f>
        <v>-</v>
      </c>
    </row>
    <row r="8" spans="1:15" x14ac:dyDescent="0.25">
      <c r="A8" s="6" t="s">
        <v>21</v>
      </c>
      <c r="B8" s="7">
        <v>0</v>
      </c>
      <c r="C8" s="7">
        <v>0</v>
      </c>
      <c r="D8" s="7">
        <v>0</v>
      </c>
      <c r="E8" s="7">
        <v>0</v>
      </c>
      <c r="F8" s="7">
        <v>0</v>
      </c>
      <c r="G8" s="7">
        <v>0</v>
      </c>
      <c r="H8" s="7">
        <v>0</v>
      </c>
      <c r="I8" s="7">
        <v>0</v>
      </c>
      <c r="J8" s="7">
        <v>0</v>
      </c>
      <c r="K8" s="7">
        <v>0</v>
      </c>
      <c r="L8" s="7">
        <v>0</v>
      </c>
      <c r="M8" s="7">
        <v>0</v>
      </c>
      <c r="N8" s="8">
        <f>SUM(B8:M8)</f>
        <v>0</v>
      </c>
      <c r="O8" s="9" t="str">
        <f>IF(N11=0,"-",N8/N11)</f>
        <v>-</v>
      </c>
    </row>
    <row r="9" spans="1:15" x14ac:dyDescent="0.25">
      <c r="A9" s="6" t="s">
        <v>22</v>
      </c>
      <c r="B9" s="7">
        <v>0</v>
      </c>
      <c r="C9" s="7">
        <v>0</v>
      </c>
      <c r="D9" s="7">
        <v>0</v>
      </c>
      <c r="E9" s="7">
        <v>0</v>
      </c>
      <c r="F9" s="7">
        <v>0</v>
      </c>
      <c r="G9" s="7">
        <v>0</v>
      </c>
      <c r="H9" s="7">
        <v>0</v>
      </c>
      <c r="I9" s="7">
        <v>0</v>
      </c>
      <c r="J9" s="7">
        <v>0</v>
      </c>
      <c r="K9" s="7">
        <v>0</v>
      </c>
      <c r="L9" s="7">
        <v>0</v>
      </c>
      <c r="M9" s="7">
        <v>0</v>
      </c>
      <c r="N9" s="8">
        <f>SUM(B9:M9)</f>
        <v>0</v>
      </c>
      <c r="O9" s="9" t="str">
        <f>IF(N11=0,"-",N9/N11)</f>
        <v>-</v>
      </c>
    </row>
    <row r="10" spans="1:15" x14ac:dyDescent="0.25">
      <c r="A10" s="6" t="s">
        <v>23</v>
      </c>
      <c r="B10" s="7">
        <v>0</v>
      </c>
      <c r="C10" s="7">
        <v>0</v>
      </c>
      <c r="D10" s="7">
        <v>0</v>
      </c>
      <c r="E10" s="7">
        <v>0</v>
      </c>
      <c r="F10" s="7">
        <v>0</v>
      </c>
      <c r="G10" s="7">
        <v>0</v>
      </c>
      <c r="H10" s="7">
        <v>0</v>
      </c>
      <c r="I10" s="7">
        <v>0</v>
      </c>
      <c r="J10" s="7">
        <v>0</v>
      </c>
      <c r="K10" s="7">
        <v>0</v>
      </c>
      <c r="L10" s="7">
        <v>0</v>
      </c>
      <c r="M10" s="7">
        <v>0</v>
      </c>
      <c r="N10" s="8">
        <f>SUM(B10:M10)</f>
        <v>0</v>
      </c>
      <c r="O10" s="9" t="str">
        <f>IF(N11=0,"-",N10/N11)</f>
        <v>-</v>
      </c>
    </row>
    <row r="11" spans="1:15" x14ac:dyDescent="0.25">
      <c r="A11" s="10" t="s">
        <v>24</v>
      </c>
      <c r="B11" s="11">
        <f t="shared" ref="B11:N11" si="0">SUM(B6:B10)</f>
        <v>0</v>
      </c>
      <c r="C11" s="11">
        <f t="shared" si="0"/>
        <v>0</v>
      </c>
      <c r="D11" s="11">
        <f t="shared" si="0"/>
        <v>0</v>
      </c>
      <c r="E11" s="11">
        <f t="shared" si="0"/>
        <v>0</v>
      </c>
      <c r="F11" s="11">
        <f t="shared" si="0"/>
        <v>0</v>
      </c>
      <c r="G11" s="11">
        <f t="shared" si="0"/>
        <v>0</v>
      </c>
      <c r="H11" s="11">
        <f t="shared" si="0"/>
        <v>0</v>
      </c>
      <c r="I11" s="11">
        <f t="shared" si="0"/>
        <v>0</v>
      </c>
      <c r="J11" s="11">
        <f t="shared" si="0"/>
        <v>0</v>
      </c>
      <c r="K11" s="11">
        <f t="shared" si="0"/>
        <v>0</v>
      </c>
      <c r="L11" s="11">
        <f t="shared" si="0"/>
        <v>0</v>
      </c>
      <c r="M11" s="11">
        <f t="shared" si="0"/>
        <v>0</v>
      </c>
      <c r="N11" s="11">
        <f t="shared" si="0"/>
        <v>0</v>
      </c>
      <c r="O11" s="12" t="str">
        <f>IF(N11=0,"-",1)</f>
        <v>-</v>
      </c>
    </row>
    <row r="13" spans="1:15" x14ac:dyDescent="0.25">
      <c r="A13" s="10" t="s">
        <v>25</v>
      </c>
      <c r="B13" s="13"/>
      <c r="C13" s="13"/>
      <c r="D13" s="13"/>
      <c r="E13" s="13"/>
      <c r="F13" s="13"/>
      <c r="G13" s="13"/>
      <c r="H13" s="13"/>
      <c r="I13" s="13"/>
      <c r="J13" s="13"/>
      <c r="K13" s="13"/>
      <c r="L13" s="13"/>
      <c r="M13" s="13"/>
      <c r="N13" s="13"/>
      <c r="O13" s="13"/>
    </row>
    <row r="14" spans="1:15" x14ac:dyDescent="0.25">
      <c r="A14" s="6" t="s">
        <v>26</v>
      </c>
      <c r="B14" s="7">
        <v>0</v>
      </c>
      <c r="C14" s="7">
        <v>0</v>
      </c>
      <c r="D14" s="7">
        <v>0</v>
      </c>
      <c r="E14" s="7">
        <v>0</v>
      </c>
      <c r="F14" s="7">
        <v>0</v>
      </c>
      <c r="G14" s="7">
        <v>0</v>
      </c>
      <c r="H14" s="7">
        <v>0</v>
      </c>
      <c r="I14" s="7">
        <v>0</v>
      </c>
      <c r="J14" s="7">
        <v>0</v>
      </c>
      <c r="K14" s="7">
        <v>0</v>
      </c>
      <c r="L14" s="7">
        <v>0</v>
      </c>
      <c r="M14" s="7">
        <v>0</v>
      </c>
      <c r="N14" s="8">
        <f>SUM(B14:M14)</f>
        <v>0</v>
      </c>
      <c r="O14" s="9" t="str">
        <f>IF(N$11=0,"-",N14/N$11)</f>
        <v>-</v>
      </c>
    </row>
    <row r="15" spans="1:15" x14ac:dyDescent="0.25">
      <c r="A15" s="6" t="s">
        <v>27</v>
      </c>
      <c r="B15" s="7">
        <v>0</v>
      </c>
      <c r="C15" s="7">
        <v>0</v>
      </c>
      <c r="D15" s="7">
        <v>0</v>
      </c>
      <c r="E15" s="7">
        <v>0</v>
      </c>
      <c r="F15" s="7">
        <v>0</v>
      </c>
      <c r="G15" s="7">
        <v>0</v>
      </c>
      <c r="H15" s="7">
        <v>0</v>
      </c>
      <c r="I15" s="7">
        <v>0</v>
      </c>
      <c r="J15" s="7">
        <v>0</v>
      </c>
      <c r="K15" s="7">
        <v>0</v>
      </c>
      <c r="L15" s="7">
        <v>0</v>
      </c>
      <c r="M15" s="7">
        <v>0</v>
      </c>
      <c r="N15" s="8">
        <f>SUM(B15:M15)</f>
        <v>0</v>
      </c>
      <c r="O15" s="9" t="str">
        <f>IF(N$11=0,"-",N15/N$11)</f>
        <v>-</v>
      </c>
    </row>
    <row r="16" spans="1:15" x14ac:dyDescent="0.25">
      <c r="A16" s="6" t="s">
        <v>28</v>
      </c>
      <c r="B16" s="7">
        <v>0</v>
      </c>
      <c r="C16" s="7">
        <v>0</v>
      </c>
      <c r="D16" s="7">
        <v>0</v>
      </c>
      <c r="E16" s="7">
        <v>0</v>
      </c>
      <c r="F16" s="7">
        <v>0</v>
      </c>
      <c r="G16" s="7">
        <v>0</v>
      </c>
      <c r="H16" s="7">
        <v>0</v>
      </c>
      <c r="I16" s="7">
        <v>0</v>
      </c>
      <c r="J16" s="7">
        <v>0</v>
      </c>
      <c r="K16" s="7">
        <v>0</v>
      </c>
      <c r="L16" s="7">
        <v>0</v>
      </c>
      <c r="M16" s="7">
        <v>0</v>
      </c>
      <c r="N16" s="8">
        <f>SUM(B16:M16)</f>
        <v>0</v>
      </c>
      <c r="O16" s="9" t="str">
        <f>IF(N$11=0,"-",N16/N$11)</f>
        <v>-</v>
      </c>
    </row>
    <row r="17" spans="1:15" x14ac:dyDescent="0.25">
      <c r="A17" s="14" t="s">
        <v>29</v>
      </c>
      <c r="B17" s="8">
        <f t="shared" ref="B17:N17" si="1">SUM(B14:B16)</f>
        <v>0</v>
      </c>
      <c r="C17" s="8">
        <f t="shared" si="1"/>
        <v>0</v>
      </c>
      <c r="D17" s="8">
        <f t="shared" si="1"/>
        <v>0</v>
      </c>
      <c r="E17" s="8">
        <f t="shared" si="1"/>
        <v>0</v>
      </c>
      <c r="F17" s="8">
        <f t="shared" si="1"/>
        <v>0</v>
      </c>
      <c r="G17" s="8">
        <f t="shared" si="1"/>
        <v>0</v>
      </c>
      <c r="H17" s="8">
        <f t="shared" si="1"/>
        <v>0</v>
      </c>
      <c r="I17" s="8">
        <f t="shared" si="1"/>
        <v>0</v>
      </c>
      <c r="J17" s="8">
        <f t="shared" si="1"/>
        <v>0</v>
      </c>
      <c r="K17" s="8">
        <f t="shared" si="1"/>
        <v>0</v>
      </c>
      <c r="L17" s="8">
        <f t="shared" si="1"/>
        <v>0</v>
      </c>
      <c r="M17" s="8">
        <f t="shared" si="1"/>
        <v>0</v>
      </c>
      <c r="N17" s="8">
        <f t="shared" si="1"/>
        <v>0</v>
      </c>
      <c r="O17" s="9" t="str">
        <f>IF(N$11=0,"-",N17/N$11)</f>
        <v>-</v>
      </c>
    </row>
    <row r="18" spans="1:15" x14ac:dyDescent="0.25">
      <c r="A18" s="15" t="s">
        <v>30</v>
      </c>
      <c r="B18" s="16">
        <f t="shared" ref="B18:N18" si="2">B11-B17</f>
        <v>0</v>
      </c>
      <c r="C18" s="16">
        <f t="shared" si="2"/>
        <v>0</v>
      </c>
      <c r="D18" s="16">
        <f t="shared" si="2"/>
        <v>0</v>
      </c>
      <c r="E18" s="16">
        <f t="shared" si="2"/>
        <v>0</v>
      </c>
      <c r="F18" s="16">
        <f t="shared" si="2"/>
        <v>0</v>
      </c>
      <c r="G18" s="16">
        <f t="shared" si="2"/>
        <v>0</v>
      </c>
      <c r="H18" s="16">
        <f t="shared" si="2"/>
        <v>0</v>
      </c>
      <c r="I18" s="16">
        <f t="shared" si="2"/>
        <v>0</v>
      </c>
      <c r="J18" s="16">
        <f t="shared" si="2"/>
        <v>0</v>
      </c>
      <c r="K18" s="16">
        <f t="shared" si="2"/>
        <v>0</v>
      </c>
      <c r="L18" s="16">
        <f t="shared" si="2"/>
        <v>0</v>
      </c>
      <c r="M18" s="16">
        <f t="shared" si="2"/>
        <v>0</v>
      </c>
      <c r="N18" s="16">
        <f t="shared" si="2"/>
        <v>0</v>
      </c>
      <c r="O18" s="17" t="str">
        <f>IF(N$11=0,"-",N18/N$11)</f>
        <v>-</v>
      </c>
    </row>
    <row r="20" spans="1:15" x14ac:dyDescent="0.25">
      <c r="A20" s="10" t="s">
        <v>31</v>
      </c>
      <c r="B20" s="13"/>
      <c r="C20" s="13"/>
      <c r="D20" s="13"/>
      <c r="E20" s="13"/>
      <c r="F20" s="13"/>
      <c r="G20" s="13"/>
      <c r="H20" s="13"/>
      <c r="I20" s="13"/>
      <c r="J20" s="13"/>
      <c r="K20" s="13"/>
      <c r="L20" s="13"/>
      <c r="M20" s="13"/>
      <c r="N20" s="13"/>
      <c r="O20" s="13"/>
    </row>
    <row r="21" spans="1:15" x14ac:dyDescent="0.25">
      <c r="A21" s="6" t="s">
        <v>32</v>
      </c>
      <c r="B21" s="7">
        <v>0</v>
      </c>
      <c r="C21" s="7">
        <v>0</v>
      </c>
      <c r="D21" s="7">
        <v>0</v>
      </c>
      <c r="E21" s="7">
        <v>0</v>
      </c>
      <c r="F21" s="7">
        <v>0</v>
      </c>
      <c r="G21" s="7">
        <v>0</v>
      </c>
      <c r="H21" s="7">
        <v>0</v>
      </c>
      <c r="I21" s="7">
        <v>0</v>
      </c>
      <c r="J21" s="7">
        <v>0</v>
      </c>
      <c r="K21" s="7">
        <v>0</v>
      </c>
      <c r="L21" s="7">
        <v>0</v>
      </c>
      <c r="M21" s="7">
        <v>0</v>
      </c>
      <c r="N21" s="8">
        <f t="shared" ref="N21:N31" si="3">SUM(B21:M21)</f>
        <v>0</v>
      </c>
      <c r="O21" s="9" t="str">
        <f t="shared" ref="O21:O33" si="4">IF(N$11=0,"-",N21/N$11)</f>
        <v>-</v>
      </c>
    </row>
    <row r="22" spans="1:15" x14ac:dyDescent="0.25">
      <c r="A22" s="18" t="s">
        <v>33</v>
      </c>
      <c r="B22" s="19">
        <v>0</v>
      </c>
      <c r="C22" s="19">
        <v>0</v>
      </c>
      <c r="D22" s="19">
        <v>0</v>
      </c>
      <c r="E22" s="19">
        <v>0</v>
      </c>
      <c r="F22" s="19">
        <v>0</v>
      </c>
      <c r="G22" s="19">
        <v>0</v>
      </c>
      <c r="H22" s="19">
        <v>0</v>
      </c>
      <c r="I22" s="19">
        <v>0</v>
      </c>
      <c r="J22" s="19">
        <v>0</v>
      </c>
      <c r="K22" s="19">
        <v>0</v>
      </c>
      <c r="L22" s="19">
        <v>0</v>
      </c>
      <c r="M22" s="19">
        <v>0</v>
      </c>
      <c r="N22" s="20">
        <f t="shared" si="3"/>
        <v>0</v>
      </c>
      <c r="O22" s="21" t="str">
        <f t="shared" si="4"/>
        <v>-</v>
      </c>
    </row>
    <row r="23" spans="1:15" x14ac:dyDescent="0.25">
      <c r="A23" s="6" t="s">
        <v>34</v>
      </c>
      <c r="B23" s="7">
        <v>0</v>
      </c>
      <c r="C23" s="7">
        <v>0</v>
      </c>
      <c r="D23" s="7">
        <v>0</v>
      </c>
      <c r="E23" s="7">
        <v>0</v>
      </c>
      <c r="F23" s="7">
        <v>0</v>
      </c>
      <c r="G23" s="7">
        <v>0</v>
      </c>
      <c r="H23" s="7">
        <v>0</v>
      </c>
      <c r="I23" s="7">
        <v>0</v>
      </c>
      <c r="J23" s="7">
        <v>0</v>
      </c>
      <c r="K23" s="7">
        <v>0</v>
      </c>
      <c r="L23" s="7">
        <v>0</v>
      </c>
      <c r="M23" s="7">
        <v>0</v>
      </c>
      <c r="N23" s="8">
        <f t="shared" si="3"/>
        <v>0</v>
      </c>
      <c r="O23" s="9" t="str">
        <f t="shared" si="4"/>
        <v>-</v>
      </c>
    </row>
    <row r="24" spans="1:15" x14ac:dyDescent="0.25">
      <c r="A24" s="18" t="s">
        <v>35</v>
      </c>
      <c r="B24" s="19">
        <v>0</v>
      </c>
      <c r="C24" s="19">
        <v>0</v>
      </c>
      <c r="D24" s="19">
        <v>0</v>
      </c>
      <c r="E24" s="19">
        <v>0</v>
      </c>
      <c r="F24" s="19">
        <v>0</v>
      </c>
      <c r="G24" s="19">
        <v>0</v>
      </c>
      <c r="H24" s="19">
        <v>0</v>
      </c>
      <c r="I24" s="19">
        <v>0</v>
      </c>
      <c r="J24" s="19">
        <v>0</v>
      </c>
      <c r="K24" s="19">
        <v>0</v>
      </c>
      <c r="L24" s="19">
        <v>0</v>
      </c>
      <c r="M24" s="19">
        <v>0</v>
      </c>
      <c r="N24" s="20">
        <f t="shared" si="3"/>
        <v>0</v>
      </c>
      <c r="O24" s="21" t="str">
        <f t="shared" si="4"/>
        <v>-</v>
      </c>
    </row>
    <row r="25" spans="1:15" x14ac:dyDescent="0.25">
      <c r="A25" s="6" t="s">
        <v>36</v>
      </c>
      <c r="B25" s="7">
        <v>0</v>
      </c>
      <c r="C25" s="7">
        <v>0</v>
      </c>
      <c r="D25" s="7">
        <v>0</v>
      </c>
      <c r="E25" s="7">
        <v>0</v>
      </c>
      <c r="F25" s="7">
        <v>0</v>
      </c>
      <c r="G25" s="7">
        <v>0</v>
      </c>
      <c r="H25" s="7">
        <v>0</v>
      </c>
      <c r="I25" s="7">
        <v>0</v>
      </c>
      <c r="J25" s="7">
        <v>0</v>
      </c>
      <c r="K25" s="7">
        <v>0</v>
      </c>
      <c r="L25" s="7">
        <v>0</v>
      </c>
      <c r="M25" s="7">
        <v>0</v>
      </c>
      <c r="N25" s="8">
        <f t="shared" si="3"/>
        <v>0</v>
      </c>
      <c r="O25" s="9" t="str">
        <f t="shared" si="4"/>
        <v>-</v>
      </c>
    </row>
    <row r="26" spans="1:15" x14ac:dyDescent="0.25">
      <c r="A26" s="18" t="s">
        <v>37</v>
      </c>
      <c r="B26" s="19">
        <v>0</v>
      </c>
      <c r="C26" s="19">
        <v>0</v>
      </c>
      <c r="D26" s="19">
        <v>0</v>
      </c>
      <c r="E26" s="19">
        <v>0</v>
      </c>
      <c r="F26" s="19">
        <v>0</v>
      </c>
      <c r="G26" s="19">
        <v>0</v>
      </c>
      <c r="H26" s="19">
        <v>0</v>
      </c>
      <c r="I26" s="19">
        <v>0</v>
      </c>
      <c r="J26" s="19">
        <v>0</v>
      </c>
      <c r="K26" s="19">
        <v>0</v>
      </c>
      <c r="L26" s="19">
        <v>0</v>
      </c>
      <c r="M26" s="19">
        <v>0</v>
      </c>
      <c r="N26" s="20">
        <f t="shared" si="3"/>
        <v>0</v>
      </c>
      <c r="O26" s="21" t="str">
        <f t="shared" si="4"/>
        <v>-</v>
      </c>
    </row>
    <row r="27" spans="1:15" x14ac:dyDescent="0.25">
      <c r="A27" s="6" t="s">
        <v>38</v>
      </c>
      <c r="B27" s="7">
        <v>0</v>
      </c>
      <c r="C27" s="7">
        <v>0</v>
      </c>
      <c r="D27" s="7">
        <v>0</v>
      </c>
      <c r="E27" s="7">
        <v>0</v>
      </c>
      <c r="F27" s="7">
        <v>0</v>
      </c>
      <c r="G27" s="7">
        <v>0</v>
      </c>
      <c r="H27" s="7">
        <v>0</v>
      </c>
      <c r="I27" s="7">
        <v>0</v>
      </c>
      <c r="J27" s="7">
        <v>0</v>
      </c>
      <c r="K27" s="7">
        <v>0</v>
      </c>
      <c r="L27" s="7">
        <v>0</v>
      </c>
      <c r="M27" s="7">
        <v>0</v>
      </c>
      <c r="N27" s="8">
        <f t="shared" si="3"/>
        <v>0</v>
      </c>
      <c r="O27" s="9" t="str">
        <f t="shared" si="4"/>
        <v>-</v>
      </c>
    </row>
    <row r="28" spans="1:15" x14ac:dyDescent="0.25">
      <c r="A28" s="18" t="s">
        <v>39</v>
      </c>
      <c r="B28" s="19">
        <v>0</v>
      </c>
      <c r="C28" s="19">
        <v>0</v>
      </c>
      <c r="D28" s="19">
        <v>0</v>
      </c>
      <c r="E28" s="19">
        <v>0</v>
      </c>
      <c r="F28" s="19">
        <v>0</v>
      </c>
      <c r="G28" s="19">
        <v>0</v>
      </c>
      <c r="H28" s="19">
        <v>0</v>
      </c>
      <c r="I28" s="19">
        <v>0</v>
      </c>
      <c r="J28" s="19">
        <v>0</v>
      </c>
      <c r="K28" s="19">
        <v>0</v>
      </c>
      <c r="L28" s="19">
        <v>0</v>
      </c>
      <c r="M28" s="19">
        <v>0</v>
      </c>
      <c r="N28" s="20">
        <f t="shared" si="3"/>
        <v>0</v>
      </c>
      <c r="O28" s="21" t="str">
        <f t="shared" si="4"/>
        <v>-</v>
      </c>
    </row>
    <row r="29" spans="1:15" x14ac:dyDescent="0.25">
      <c r="A29" s="6" t="s">
        <v>40</v>
      </c>
      <c r="B29" s="7">
        <v>0</v>
      </c>
      <c r="C29" s="7">
        <v>0</v>
      </c>
      <c r="D29" s="7">
        <v>0</v>
      </c>
      <c r="E29" s="7">
        <v>0</v>
      </c>
      <c r="F29" s="7">
        <v>0</v>
      </c>
      <c r="G29" s="7">
        <v>0</v>
      </c>
      <c r="H29" s="7">
        <v>0</v>
      </c>
      <c r="I29" s="7">
        <v>0</v>
      </c>
      <c r="J29" s="7">
        <v>0</v>
      </c>
      <c r="K29" s="7">
        <v>0</v>
      </c>
      <c r="L29" s="7">
        <v>0</v>
      </c>
      <c r="M29" s="7">
        <v>0</v>
      </c>
      <c r="N29" s="8">
        <f t="shared" si="3"/>
        <v>0</v>
      </c>
      <c r="O29" s="9" t="str">
        <f t="shared" si="4"/>
        <v>-</v>
      </c>
    </row>
    <row r="30" spans="1:15" x14ac:dyDescent="0.25">
      <c r="A30" s="18" t="s">
        <v>41</v>
      </c>
      <c r="B30" s="19">
        <v>0</v>
      </c>
      <c r="C30" s="19">
        <v>0</v>
      </c>
      <c r="D30" s="19">
        <v>0</v>
      </c>
      <c r="E30" s="19">
        <v>0</v>
      </c>
      <c r="F30" s="19">
        <v>0</v>
      </c>
      <c r="G30" s="19">
        <v>0</v>
      </c>
      <c r="H30" s="19">
        <v>0</v>
      </c>
      <c r="I30" s="19">
        <v>0</v>
      </c>
      <c r="J30" s="19">
        <v>0</v>
      </c>
      <c r="K30" s="19">
        <v>0</v>
      </c>
      <c r="L30" s="19">
        <v>0</v>
      </c>
      <c r="M30" s="19">
        <v>0</v>
      </c>
      <c r="N30" s="20">
        <f t="shared" si="3"/>
        <v>0</v>
      </c>
      <c r="O30" s="21" t="str">
        <f t="shared" si="4"/>
        <v>-</v>
      </c>
    </row>
    <row r="31" spans="1:15" x14ac:dyDescent="0.25">
      <c r="A31" s="6" t="s">
        <v>42</v>
      </c>
      <c r="B31" s="7">
        <v>0</v>
      </c>
      <c r="C31" s="7">
        <v>0</v>
      </c>
      <c r="D31" s="7">
        <v>0</v>
      </c>
      <c r="E31" s="7">
        <v>0</v>
      </c>
      <c r="F31" s="7">
        <v>0</v>
      </c>
      <c r="G31" s="7">
        <v>0</v>
      </c>
      <c r="H31" s="7">
        <v>0</v>
      </c>
      <c r="I31" s="7">
        <v>0</v>
      </c>
      <c r="J31" s="7">
        <v>0</v>
      </c>
      <c r="K31" s="7">
        <v>0</v>
      </c>
      <c r="L31" s="7">
        <v>0</v>
      </c>
      <c r="M31" s="7">
        <v>0</v>
      </c>
      <c r="N31" s="8">
        <f t="shared" si="3"/>
        <v>0</v>
      </c>
      <c r="O31" s="9" t="str">
        <f t="shared" si="4"/>
        <v>-</v>
      </c>
    </row>
    <row r="32" spans="1:15" x14ac:dyDescent="0.25">
      <c r="A32" s="14" t="s">
        <v>43</v>
      </c>
      <c r="B32" s="8">
        <f t="shared" ref="B32:N32" si="5">SUM(B21:B31)</f>
        <v>0</v>
      </c>
      <c r="C32" s="8">
        <f t="shared" si="5"/>
        <v>0</v>
      </c>
      <c r="D32" s="8">
        <f t="shared" si="5"/>
        <v>0</v>
      </c>
      <c r="E32" s="8">
        <f t="shared" si="5"/>
        <v>0</v>
      </c>
      <c r="F32" s="8">
        <f t="shared" si="5"/>
        <v>0</v>
      </c>
      <c r="G32" s="8">
        <f t="shared" si="5"/>
        <v>0</v>
      </c>
      <c r="H32" s="8">
        <f t="shared" si="5"/>
        <v>0</v>
      </c>
      <c r="I32" s="8">
        <f t="shared" si="5"/>
        <v>0</v>
      </c>
      <c r="J32" s="8">
        <f t="shared" si="5"/>
        <v>0</v>
      </c>
      <c r="K32" s="8">
        <f t="shared" si="5"/>
        <v>0</v>
      </c>
      <c r="L32" s="8">
        <f t="shared" si="5"/>
        <v>0</v>
      </c>
      <c r="M32" s="8">
        <f t="shared" si="5"/>
        <v>0</v>
      </c>
      <c r="N32" s="8">
        <f t="shared" si="5"/>
        <v>0</v>
      </c>
      <c r="O32" s="9" t="str">
        <f t="shared" si="4"/>
        <v>-</v>
      </c>
    </row>
    <row r="33" spans="1:15" x14ac:dyDescent="0.25">
      <c r="A33" s="22" t="s">
        <v>44</v>
      </c>
      <c r="B33" s="23">
        <f t="shared" ref="B33:N33" si="6">B18-B32</f>
        <v>0</v>
      </c>
      <c r="C33" s="23">
        <f t="shared" si="6"/>
        <v>0</v>
      </c>
      <c r="D33" s="23">
        <f t="shared" si="6"/>
        <v>0</v>
      </c>
      <c r="E33" s="23">
        <f t="shared" si="6"/>
        <v>0</v>
      </c>
      <c r="F33" s="23">
        <f t="shared" si="6"/>
        <v>0</v>
      </c>
      <c r="G33" s="23">
        <f t="shared" si="6"/>
        <v>0</v>
      </c>
      <c r="H33" s="23">
        <f t="shared" si="6"/>
        <v>0</v>
      </c>
      <c r="I33" s="23">
        <f t="shared" si="6"/>
        <v>0</v>
      </c>
      <c r="J33" s="23">
        <f t="shared" si="6"/>
        <v>0</v>
      </c>
      <c r="K33" s="23">
        <f t="shared" si="6"/>
        <v>0</v>
      </c>
      <c r="L33" s="23">
        <f t="shared" si="6"/>
        <v>0</v>
      </c>
      <c r="M33" s="23">
        <f t="shared" si="6"/>
        <v>0</v>
      </c>
      <c r="N33" s="23">
        <f t="shared" si="6"/>
        <v>0</v>
      </c>
      <c r="O33" s="24" t="str">
        <f t="shared" si="4"/>
        <v>-</v>
      </c>
    </row>
  </sheetData>
  <mergeCells count="4">
    <mergeCell ref="A1:O1"/>
    <mergeCell ref="A2:O2"/>
    <mergeCell ref="A4:G4"/>
    <mergeCell ref="H4:O4"/>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Claude Log</vt:lpstr>
      <vt:lpstr>Dashboard</vt:lpstr>
      <vt:lpstr>P&amp;L 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rebecca doyle</cp:lastModifiedBy>
  <cp:revision>0</cp:revision>
  <dcterms:created xsi:type="dcterms:W3CDTF">2026-03-20T16:01:24Z</dcterms:created>
  <dcterms:modified xsi:type="dcterms:W3CDTF">2026-03-20T18:09:34Z</dcterms:modified>
  <dc:language>en-US</dc:language>
</cp:coreProperties>
</file>